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7935" yWindow="-15" windowWidth="4020" windowHeight="6615"/>
  </bookViews>
  <sheets>
    <sheet name="問1" sheetId="13" r:id="rId1"/>
    <sheet name="問2" sheetId="12" r:id="rId2"/>
    <sheet name="問3" sheetId="11" r:id="rId3"/>
    <sheet name="問4" sheetId="17" r:id="rId4"/>
    <sheet name="問5" sheetId="15" r:id="rId5"/>
    <sheet name="問6" sheetId="16" r:id="rId6"/>
    <sheet name="問7" sheetId="14" r:id="rId7"/>
  </sheets>
  <calcPr calcId="145621"/>
</workbook>
</file>

<file path=xl/calcChain.xml><?xml version="1.0" encoding="utf-8"?>
<calcChain xmlns="http://schemas.openxmlformats.org/spreadsheetml/2006/main">
  <c r="E90" i="14" l="1"/>
  <c r="B45" i="14"/>
  <c r="B59" i="14"/>
  <c r="B80" i="14"/>
  <c r="B90" i="14"/>
  <c r="E80" i="14"/>
  <c r="X3" i="17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48" i="11"/>
  <c r="H36" i="13"/>
  <c r="G36" i="13"/>
  <c r="G37" i="13"/>
  <c r="H37" i="13"/>
  <c r="G38" i="13"/>
  <c r="G39" i="13"/>
  <c r="H39" i="13"/>
  <c r="G40" i="13"/>
  <c r="G41" i="13"/>
  <c r="H41" i="13"/>
  <c r="G42" i="13"/>
  <c r="G43" i="13"/>
  <c r="F43" i="13"/>
  <c r="E43" i="13"/>
  <c r="D43" i="13"/>
  <c r="C43" i="13"/>
  <c r="B43" i="13"/>
  <c r="H42" i="13"/>
  <c r="H40" i="13"/>
  <c r="H38" i="13"/>
  <c r="G4" i="13"/>
  <c r="G11" i="13"/>
  <c r="G5" i="13"/>
  <c r="G6" i="13"/>
  <c r="G7" i="13"/>
  <c r="G8" i="13"/>
  <c r="G9" i="13"/>
  <c r="G10" i="13"/>
  <c r="F11" i="13"/>
  <c r="E11" i="13"/>
  <c r="D11" i="13"/>
  <c r="C11" i="13"/>
  <c r="B11" i="13"/>
  <c r="E45" i="14"/>
  <c r="E59" i="14"/>
  <c r="B49" i="12"/>
  <c r="C49" i="12"/>
  <c r="D49" i="12"/>
  <c r="E49" i="12"/>
  <c r="E48" i="12"/>
  <c r="F48" i="12"/>
  <c r="E47" i="12"/>
  <c r="F47" i="12"/>
  <c r="E46" i="12"/>
  <c r="F46" i="12"/>
  <c r="E45" i="12"/>
  <c r="F45" i="12"/>
  <c r="E44" i="12"/>
  <c r="F44" i="12"/>
  <c r="E43" i="12"/>
  <c r="F43" i="12"/>
  <c r="B10" i="12"/>
  <c r="E10" i="12"/>
  <c r="C10" i="12"/>
  <c r="D10" i="12"/>
  <c r="E9" i="12"/>
  <c r="E8" i="12"/>
  <c r="E7" i="12"/>
  <c r="E6" i="12"/>
  <c r="E5" i="12"/>
  <c r="E4" i="12"/>
  <c r="F60" i="11"/>
  <c r="F59" i="11"/>
  <c r="F58" i="11"/>
  <c r="F57" i="11"/>
  <c r="F56" i="11"/>
  <c r="F55" i="11"/>
  <c r="F54" i="11"/>
  <c r="F53" i="11"/>
  <c r="F52" i="11"/>
  <c r="F51" i="11"/>
  <c r="F50" i="11"/>
  <c r="F49" i="11"/>
  <c r="X4" i="17"/>
  <c r="X5" i="17"/>
  <c r="X6" i="17"/>
  <c r="X7" i="17"/>
  <c r="X8" i="17"/>
  <c r="X9" i="17"/>
  <c r="X10" i="17"/>
  <c r="X11" i="17"/>
  <c r="X12" i="17"/>
  <c r="X13" i="17"/>
  <c r="X14" i="17"/>
  <c r="X15" i="17"/>
  <c r="X16" i="17"/>
  <c r="X17" i="17"/>
  <c r="X18" i="17"/>
  <c r="X19" i="17"/>
  <c r="X20" i="17"/>
  <c r="X21" i="17"/>
  <c r="X22" i="17"/>
  <c r="X23" i="17"/>
  <c r="X24" i="17"/>
  <c r="X25" i="17"/>
  <c r="X26" i="17"/>
  <c r="X27" i="17"/>
  <c r="X28" i="17"/>
  <c r="X29" i="17"/>
  <c r="X30" i="17"/>
  <c r="X31" i="17"/>
  <c r="X32" i="17"/>
  <c r="X33" i="17"/>
  <c r="X34" i="17"/>
  <c r="X35" i="17"/>
  <c r="X36" i="17"/>
  <c r="X37" i="17"/>
  <c r="X38" i="17"/>
  <c r="X39" i="17"/>
  <c r="X40" i="17"/>
  <c r="X41" i="17"/>
  <c r="X42" i="17"/>
  <c r="X43" i="17"/>
  <c r="X44" i="17"/>
  <c r="X45" i="17"/>
  <c r="X46" i="17"/>
  <c r="X47" i="17"/>
  <c r="X48" i="17"/>
  <c r="X49" i="17"/>
  <c r="X50" i="17"/>
  <c r="X51" i="17"/>
  <c r="X52" i="17"/>
  <c r="X53" i="17"/>
  <c r="X54" i="17"/>
  <c r="X55" i="17"/>
  <c r="X56" i="17"/>
  <c r="X57" i="17"/>
  <c r="X58" i="17"/>
  <c r="X59" i="17"/>
  <c r="X60" i="17"/>
  <c r="X61" i="17"/>
  <c r="X62" i="17"/>
  <c r="X63" i="17"/>
  <c r="X64" i="17"/>
  <c r="X65" i="17"/>
  <c r="X66" i="17"/>
  <c r="X67" i="17"/>
  <c r="X68" i="17"/>
  <c r="X69" i="17"/>
  <c r="X70" i="17"/>
  <c r="X71" i="17"/>
  <c r="X72" i="17"/>
  <c r="X73" i="17"/>
  <c r="X74" i="17"/>
  <c r="X75" i="17"/>
  <c r="X76" i="17"/>
  <c r="X77" i="17"/>
  <c r="X78" i="17"/>
  <c r="X79" i="17"/>
  <c r="X80" i="17"/>
  <c r="X81" i="17"/>
  <c r="X82" i="17"/>
  <c r="X83" i="17"/>
  <c r="X84" i="17"/>
  <c r="X85" i="17"/>
  <c r="X86" i="17"/>
  <c r="X87" i="17"/>
  <c r="X88" i="17"/>
  <c r="X89" i="17"/>
  <c r="X90" i="17"/>
  <c r="X91" i="17"/>
  <c r="X92" i="17"/>
  <c r="X93" i="17"/>
  <c r="X94" i="17"/>
  <c r="X95" i="17"/>
  <c r="X96" i="17"/>
  <c r="X97" i="17"/>
  <c r="X98" i="17"/>
  <c r="X99" i="17"/>
  <c r="X100" i="17"/>
  <c r="X101" i="17"/>
  <c r="X102" i="17"/>
  <c r="X103" i="17"/>
  <c r="X104" i="17"/>
  <c r="X105" i="17"/>
  <c r="X106" i="17"/>
  <c r="X107" i="17"/>
  <c r="X108" i="17"/>
  <c r="X109" i="17"/>
  <c r="X110" i="17"/>
  <c r="X111" i="17"/>
  <c r="X112" i="17"/>
  <c r="X113" i="17"/>
  <c r="X114" i="17"/>
  <c r="X115" i="17"/>
  <c r="X116" i="17"/>
  <c r="X117" i="17"/>
  <c r="X118" i="17"/>
  <c r="X119" i="17"/>
  <c r="X120" i="17"/>
  <c r="X121" i="17"/>
  <c r="X122" i="17"/>
  <c r="X123" i="17"/>
  <c r="X124" i="17"/>
  <c r="X125" i="17"/>
  <c r="X126" i="17"/>
  <c r="X127" i="17"/>
  <c r="X128" i="17"/>
  <c r="X129" i="17"/>
  <c r="X130" i="17"/>
  <c r="X131" i="17"/>
  <c r="X132" i="17"/>
  <c r="X133" i="17"/>
  <c r="X134" i="17"/>
  <c r="X135" i="17"/>
  <c r="X136" i="17"/>
  <c r="X137" i="17"/>
  <c r="X138" i="17"/>
  <c r="X139" i="17"/>
  <c r="X140" i="17"/>
  <c r="X141" i="17"/>
  <c r="X142" i="17"/>
  <c r="X143" i="17"/>
  <c r="X144" i="17"/>
  <c r="X145" i="17"/>
  <c r="X146" i="17"/>
  <c r="X147" i="17"/>
  <c r="X148" i="17"/>
  <c r="X149" i="17"/>
  <c r="X150" i="17"/>
  <c r="X151" i="17"/>
  <c r="X152" i="17"/>
  <c r="X153" i="17"/>
  <c r="X154" i="17"/>
  <c r="X155" i="17"/>
  <c r="X156" i="17"/>
  <c r="X157" i="17"/>
  <c r="X158" i="17"/>
  <c r="X159" i="17"/>
  <c r="X160" i="17"/>
  <c r="X161" i="17"/>
  <c r="X162" i="17"/>
  <c r="X163" i="17"/>
  <c r="X164" i="17"/>
  <c r="X165" i="17"/>
  <c r="X166" i="17"/>
  <c r="X167" i="17"/>
  <c r="X168" i="17"/>
  <c r="X169" i="17"/>
  <c r="X170" i="17"/>
  <c r="X171" i="17"/>
  <c r="X172" i="17"/>
  <c r="X173" i="17"/>
  <c r="X174" i="17"/>
  <c r="X175" i="17"/>
  <c r="X176" i="17"/>
  <c r="X177" i="17"/>
  <c r="X178" i="17"/>
  <c r="X179" i="17"/>
  <c r="X180" i="17"/>
  <c r="X181" i="17"/>
  <c r="X182" i="17"/>
  <c r="X183" i="17"/>
  <c r="X184" i="17"/>
  <c r="X185" i="17"/>
  <c r="X186" i="17"/>
  <c r="X187" i="17"/>
  <c r="X188" i="17"/>
  <c r="X189" i="17"/>
  <c r="X190" i="17"/>
  <c r="X191" i="17"/>
  <c r="X192" i="17"/>
  <c r="X193" i="17"/>
  <c r="X194" i="17"/>
  <c r="D44" i="15"/>
  <c r="D45" i="15"/>
  <c r="D46" i="15"/>
  <c r="D47" i="15"/>
  <c r="D48" i="15"/>
  <c r="D43" i="15"/>
  <c r="F41" i="16"/>
  <c r="C54" i="16"/>
</calcChain>
</file>

<file path=xl/sharedStrings.xml><?xml version="1.0" encoding="utf-8"?>
<sst xmlns="http://schemas.openxmlformats.org/spreadsheetml/2006/main" count="999" uniqueCount="140">
  <si>
    <t>合計</t>
    <rPh sb="0" eb="2">
      <t>ゴウケイ</t>
    </rPh>
    <phoneticPr fontId="2"/>
  </si>
  <si>
    <t>品名</t>
  </si>
  <si>
    <t>単価</t>
  </si>
  <si>
    <t>数量</t>
  </si>
  <si>
    <t>消費税</t>
  </si>
  <si>
    <t>合否</t>
    <rPh sb="0" eb="2">
      <t>ゴウヒ</t>
    </rPh>
    <phoneticPr fontId="2"/>
  </si>
  <si>
    <t>小計</t>
  </si>
  <si>
    <t>合計</t>
  </si>
  <si>
    <t>１四半期売上実績</t>
    <rPh sb="1" eb="4">
      <t>シハンキ</t>
    </rPh>
    <rPh sb="4" eb="6">
      <t>ウリアゲ</t>
    </rPh>
    <rPh sb="6" eb="8">
      <t>ジッセキ</t>
    </rPh>
    <phoneticPr fontId="2"/>
  </si>
  <si>
    <t>４月</t>
    <rPh sb="1" eb="2">
      <t>ガツ</t>
    </rPh>
    <phoneticPr fontId="2"/>
  </si>
  <si>
    <t>５月</t>
  </si>
  <si>
    <t>６月</t>
  </si>
  <si>
    <t>売上合計</t>
    <rPh sb="0" eb="2">
      <t>ゴウケイ</t>
    </rPh>
    <rPh sb="2" eb="4">
      <t>ゴウケイ</t>
    </rPh>
    <phoneticPr fontId="2"/>
  </si>
  <si>
    <t>ランク</t>
    <phoneticPr fontId="2"/>
  </si>
  <si>
    <t>東京本社</t>
    <rPh sb="0" eb="2">
      <t>トウキョウ</t>
    </rPh>
    <rPh sb="2" eb="4">
      <t>ホンシャ</t>
    </rPh>
    <phoneticPr fontId="2"/>
  </si>
  <si>
    <t>新宿支店</t>
    <rPh sb="0" eb="2">
      <t>シンジュク</t>
    </rPh>
    <rPh sb="2" eb="4">
      <t>シテン</t>
    </rPh>
    <phoneticPr fontId="2"/>
  </si>
  <si>
    <t>池袋支店</t>
    <rPh sb="0" eb="2">
      <t>イケブクロ</t>
    </rPh>
    <rPh sb="2" eb="4">
      <t>シテン</t>
    </rPh>
    <phoneticPr fontId="2"/>
  </si>
  <si>
    <t>渋谷支店</t>
    <rPh sb="0" eb="2">
      <t>シブヤ</t>
    </rPh>
    <rPh sb="2" eb="4">
      <t>シテン</t>
    </rPh>
    <phoneticPr fontId="2"/>
  </si>
  <si>
    <t>銀座支店</t>
    <rPh sb="0" eb="2">
      <t>ギンザ</t>
    </rPh>
    <rPh sb="2" eb="4">
      <t>シテン</t>
    </rPh>
    <phoneticPr fontId="2"/>
  </si>
  <si>
    <t>赤坂支店</t>
    <rPh sb="0" eb="2">
      <t>アカサカ</t>
    </rPh>
    <rPh sb="2" eb="4">
      <t>シテン</t>
    </rPh>
    <phoneticPr fontId="2"/>
  </si>
  <si>
    <t>氏名</t>
    <rPh sb="0" eb="2">
      <t>シメイ</t>
    </rPh>
    <phoneticPr fontId="2"/>
  </si>
  <si>
    <t>国語</t>
    <rPh sb="0" eb="2">
      <t>コクゴ</t>
    </rPh>
    <phoneticPr fontId="2"/>
  </si>
  <si>
    <t>数学</t>
    <rPh sb="0" eb="2">
      <t>スウガク</t>
    </rPh>
    <phoneticPr fontId="2"/>
  </si>
  <si>
    <t>阿部一郎</t>
    <rPh sb="0" eb="2">
      <t>アベ</t>
    </rPh>
    <rPh sb="2" eb="4">
      <t>イチロウ</t>
    </rPh>
    <phoneticPr fontId="2"/>
  </si>
  <si>
    <t>伊藤祐輔</t>
    <rPh sb="0" eb="2">
      <t>イトウ</t>
    </rPh>
    <rPh sb="2" eb="4">
      <t>ユウスケ</t>
    </rPh>
    <phoneticPr fontId="2"/>
  </si>
  <si>
    <t>武藤恒雄</t>
    <rPh sb="0" eb="2">
      <t>ムトウ</t>
    </rPh>
    <rPh sb="2" eb="4">
      <t>ツネオ</t>
    </rPh>
    <phoneticPr fontId="2"/>
  </si>
  <si>
    <t>和田幸二</t>
    <rPh sb="0" eb="2">
      <t>ワダ</t>
    </rPh>
    <rPh sb="2" eb="4">
      <t>コウジ</t>
    </rPh>
    <phoneticPr fontId="2"/>
  </si>
  <si>
    <t>渡部勇</t>
    <rPh sb="0" eb="2">
      <t>ワタナベ</t>
    </rPh>
    <rPh sb="2" eb="3">
      <t>イサム</t>
    </rPh>
    <phoneticPr fontId="2"/>
  </si>
  <si>
    <t>安藤雪子</t>
    <rPh sb="0" eb="2">
      <t>アンドウ</t>
    </rPh>
    <rPh sb="2" eb="4">
      <t>ユキコ</t>
    </rPh>
    <phoneticPr fontId="2"/>
  </si>
  <si>
    <t>井上真紀</t>
    <rPh sb="0" eb="2">
      <t>イノウエ</t>
    </rPh>
    <rPh sb="2" eb="4">
      <t>マキ</t>
    </rPh>
    <phoneticPr fontId="2"/>
  </si>
  <si>
    <t>大坪由美子</t>
    <rPh sb="0" eb="2">
      <t>オオツボ</t>
    </rPh>
    <rPh sb="2" eb="5">
      <t>ユミコ</t>
    </rPh>
    <phoneticPr fontId="2"/>
  </si>
  <si>
    <t>加藤芳枝</t>
    <rPh sb="0" eb="2">
      <t>カトウ</t>
    </rPh>
    <rPh sb="2" eb="4">
      <t>ヨシエ</t>
    </rPh>
    <phoneticPr fontId="2"/>
  </si>
  <si>
    <t>加藤淑子</t>
    <rPh sb="0" eb="2">
      <t>カトウ</t>
    </rPh>
    <rPh sb="2" eb="3">
      <t>シュクジョ</t>
    </rPh>
    <rPh sb="3" eb="4">
      <t>コ</t>
    </rPh>
    <phoneticPr fontId="2"/>
  </si>
  <si>
    <t>工藤洋子</t>
    <rPh sb="0" eb="2">
      <t>クドウ</t>
    </rPh>
    <rPh sb="2" eb="4">
      <t>ヨウコ</t>
    </rPh>
    <phoneticPr fontId="2"/>
  </si>
  <si>
    <t>堅物美津子</t>
    <rPh sb="0" eb="2">
      <t>カタブツ</t>
    </rPh>
    <rPh sb="2" eb="5">
      <t>ミツコ</t>
    </rPh>
    <phoneticPr fontId="2"/>
  </si>
  <si>
    <t>近藤秋子</t>
    <rPh sb="0" eb="2">
      <t>コンドウ</t>
    </rPh>
    <rPh sb="2" eb="4">
      <t>アキコ</t>
    </rPh>
    <phoneticPr fontId="2"/>
  </si>
  <si>
    <t>５ヶ月売上</t>
    <rPh sb="1" eb="3">
      <t>カゲツ</t>
    </rPh>
    <rPh sb="3" eb="5">
      <t>ウリアゲ</t>
    </rPh>
    <phoneticPr fontId="2"/>
  </si>
  <si>
    <t>単位：千円</t>
    <rPh sb="0" eb="2">
      <t>タンイ</t>
    </rPh>
    <rPh sb="3" eb="5">
      <t>センエン</t>
    </rPh>
    <phoneticPr fontId="2"/>
  </si>
  <si>
    <t>1月</t>
    <rPh sb="0" eb="2">
      <t>１ツキ</t>
    </rPh>
    <phoneticPr fontId="2"/>
  </si>
  <si>
    <t>2月</t>
  </si>
  <si>
    <t>3月</t>
  </si>
  <si>
    <t>4月</t>
  </si>
  <si>
    <t>5月</t>
  </si>
  <si>
    <t>評価</t>
    <rPh sb="0" eb="2">
      <t>ヒョウカ</t>
    </rPh>
    <phoneticPr fontId="2"/>
  </si>
  <si>
    <t>新宿店</t>
    <rPh sb="0" eb="2">
      <t>シンジュク</t>
    </rPh>
    <rPh sb="2" eb="3">
      <t>テン</t>
    </rPh>
    <phoneticPr fontId="2"/>
  </si>
  <si>
    <t>池袋店</t>
    <rPh sb="0" eb="2">
      <t>イケブクロ</t>
    </rPh>
    <rPh sb="2" eb="3">
      <t>テン</t>
    </rPh>
    <phoneticPr fontId="2"/>
  </si>
  <si>
    <t>渋谷店</t>
    <rPh sb="0" eb="2">
      <t>シブヤ</t>
    </rPh>
    <rPh sb="2" eb="3">
      <t>テン</t>
    </rPh>
    <phoneticPr fontId="2"/>
  </si>
  <si>
    <t>品川店</t>
    <rPh sb="0" eb="2">
      <t>シナガワ</t>
    </rPh>
    <rPh sb="2" eb="3">
      <t>テン</t>
    </rPh>
    <phoneticPr fontId="2"/>
  </si>
  <si>
    <t>原宿店</t>
    <rPh sb="0" eb="2">
      <t>ハラジュク</t>
    </rPh>
    <rPh sb="2" eb="3">
      <t>テン</t>
    </rPh>
    <phoneticPr fontId="2"/>
  </si>
  <si>
    <t>銀座店</t>
    <rPh sb="0" eb="2">
      <t>ギンザ</t>
    </rPh>
    <rPh sb="2" eb="3">
      <t>テン</t>
    </rPh>
    <phoneticPr fontId="2"/>
  </si>
  <si>
    <t>赤坂店</t>
    <rPh sb="0" eb="2">
      <t>アカサカ</t>
    </rPh>
    <rPh sb="2" eb="3">
      <t>テン</t>
    </rPh>
    <phoneticPr fontId="2"/>
  </si>
  <si>
    <t>総合</t>
    <rPh sb="0" eb="2">
      <t>ソウゴウ</t>
    </rPh>
    <phoneticPr fontId="2"/>
  </si>
  <si>
    <t>閏年の判定</t>
    <rPh sb="0" eb="2">
      <t>ウルウドシ</t>
    </rPh>
    <rPh sb="3" eb="5">
      <t>ハンテイ</t>
    </rPh>
    <phoneticPr fontId="2"/>
  </si>
  <si>
    <t>年</t>
    <rPh sb="0" eb="1">
      <t>ネン</t>
    </rPh>
    <phoneticPr fontId="2"/>
  </si>
  <si>
    <t>判定</t>
    <rPh sb="0" eb="2">
      <t>ハンテイ</t>
    </rPh>
    <phoneticPr fontId="2"/>
  </si>
  <si>
    <t>年は閏年である</t>
    <rPh sb="0" eb="1">
      <t>ネン</t>
    </rPh>
    <rPh sb="2" eb="4">
      <t>ウルウドシ</t>
    </rPh>
    <phoneticPr fontId="2"/>
  </si>
  <si>
    <t>資材購入先の候補</t>
    <rPh sb="0" eb="2">
      <t>シザイ</t>
    </rPh>
    <rPh sb="2" eb="5">
      <t>コウニュウサキ</t>
    </rPh>
    <rPh sb="6" eb="8">
      <t>コウホ</t>
    </rPh>
    <phoneticPr fontId="2"/>
  </si>
  <si>
    <t>会社</t>
    <rPh sb="0" eb="2">
      <t>カイシャ</t>
    </rPh>
    <phoneticPr fontId="2"/>
  </si>
  <si>
    <t>単価（円）</t>
    <rPh sb="0" eb="1">
      <t>タン</t>
    </rPh>
    <rPh sb="1" eb="2">
      <t>アタイ</t>
    </rPh>
    <rPh sb="3" eb="4">
      <t>エン</t>
    </rPh>
    <phoneticPr fontId="2"/>
  </si>
  <si>
    <t>納期(日)</t>
    <rPh sb="0" eb="2">
      <t>ノウキ</t>
    </rPh>
    <rPh sb="3" eb="4">
      <t>ヒ</t>
    </rPh>
    <phoneticPr fontId="2"/>
  </si>
  <si>
    <t>候補</t>
    <rPh sb="0" eb="2">
      <t>コウホ</t>
    </rPh>
    <phoneticPr fontId="2"/>
  </si>
  <si>
    <t>※単位価格</t>
    <rPh sb="1" eb="3">
      <t>タンイ</t>
    </rPh>
    <rPh sb="3" eb="5">
      <t>カカク</t>
    </rPh>
    <phoneticPr fontId="2"/>
  </si>
  <si>
    <t>円以下</t>
    <rPh sb="0" eb="1">
      <t>エン</t>
    </rPh>
    <rPh sb="1" eb="3">
      <t>イカ</t>
    </rPh>
    <phoneticPr fontId="2"/>
  </si>
  <si>
    <t>納期</t>
    <rPh sb="0" eb="2">
      <t>ノウキ</t>
    </rPh>
    <phoneticPr fontId="2"/>
  </si>
  <si>
    <t>日以内</t>
    <rPh sb="0" eb="1">
      <t>ニチ</t>
    </rPh>
    <rPh sb="1" eb="3">
      <t>イナイ</t>
    </rPh>
    <phoneticPr fontId="2"/>
  </si>
  <si>
    <t>を候補とする</t>
    <rPh sb="1" eb="3">
      <t>コウホ</t>
    </rPh>
    <phoneticPr fontId="2"/>
  </si>
  <si>
    <t>お買上げ明細書</t>
    <rPh sb="1" eb="3">
      <t>カイア</t>
    </rPh>
    <rPh sb="4" eb="7">
      <t>メイサイショ</t>
    </rPh>
    <phoneticPr fontId="2"/>
  </si>
  <si>
    <t>起票日：</t>
    <rPh sb="0" eb="3">
      <t>キヒョウビ</t>
    </rPh>
    <phoneticPr fontId="2"/>
  </si>
  <si>
    <t>品番</t>
  </si>
  <si>
    <t>AT-54</t>
  </si>
  <si>
    <t>ダイニングテーブル</t>
  </si>
  <si>
    <t>CH-50</t>
  </si>
  <si>
    <t>チェア　L</t>
  </si>
  <si>
    <t/>
  </si>
  <si>
    <t>税抜合計</t>
  </si>
  <si>
    <t>までにご入金をお願いします。</t>
    <rPh sb="4" eb="6">
      <t>ニュウキン</t>
    </rPh>
    <rPh sb="8" eb="9">
      <t>ネガ</t>
    </rPh>
    <phoneticPr fontId="2"/>
  </si>
  <si>
    <t>※毎月15日締め、25日請求</t>
    <rPh sb="1" eb="3">
      <t>マイツキ</t>
    </rPh>
    <rPh sb="5" eb="6">
      <t>ニチ</t>
    </rPh>
    <rPh sb="6" eb="7">
      <t>ジ</t>
    </rPh>
    <rPh sb="11" eb="12">
      <t>ニチ</t>
    </rPh>
    <rPh sb="12" eb="14">
      <t>セイキュウ</t>
    </rPh>
    <phoneticPr fontId="2"/>
  </si>
  <si>
    <t>『デジピクセル300G』モニター応募状況</t>
    <phoneticPr fontId="26"/>
  </si>
  <si>
    <t>ID_No</t>
    <phoneticPr fontId="26"/>
  </si>
  <si>
    <t>性別</t>
    <rPh sb="0" eb="2">
      <t>セイベツ</t>
    </rPh>
    <phoneticPr fontId="26"/>
  </si>
  <si>
    <t>年齢</t>
    <rPh sb="0" eb="2">
      <t>ネンレイ</t>
    </rPh>
    <phoneticPr fontId="26"/>
  </si>
  <si>
    <t>受付時刻</t>
    <rPh sb="0" eb="2">
      <t>ウケツケ</t>
    </rPh>
    <rPh sb="2" eb="4">
      <t>ジコク</t>
    </rPh>
    <phoneticPr fontId="26"/>
  </si>
  <si>
    <t>都道府県</t>
    <rPh sb="0" eb="4">
      <t>トドウフケン</t>
    </rPh>
    <phoneticPr fontId="26"/>
  </si>
  <si>
    <t>男</t>
    <rPh sb="0" eb="1">
      <t>オトコ</t>
    </rPh>
    <phoneticPr fontId="26"/>
  </si>
  <si>
    <t>大阪府</t>
    <rPh sb="0" eb="3">
      <t>オオサカフ</t>
    </rPh>
    <phoneticPr fontId="26"/>
  </si>
  <si>
    <t>女</t>
    <rPh sb="0" eb="1">
      <t>オンナ</t>
    </rPh>
    <phoneticPr fontId="26"/>
  </si>
  <si>
    <t>愛知県</t>
    <rPh sb="0" eb="3">
      <t>アイチケン</t>
    </rPh>
    <phoneticPr fontId="26"/>
  </si>
  <si>
    <t>鳥取県</t>
    <rPh sb="0" eb="3">
      <t>トットリケン</t>
    </rPh>
    <phoneticPr fontId="26"/>
  </si>
  <si>
    <t>東京都</t>
    <rPh sb="0" eb="2">
      <t>トウキョウ</t>
    </rPh>
    <rPh sb="2" eb="3">
      <t>ト</t>
    </rPh>
    <phoneticPr fontId="26"/>
  </si>
  <si>
    <t>神奈川県</t>
    <rPh sb="0" eb="4">
      <t>カナガワケン</t>
    </rPh>
    <phoneticPr fontId="26"/>
  </si>
  <si>
    <t>青森県</t>
    <rPh sb="0" eb="2">
      <t>アオモリ</t>
    </rPh>
    <rPh sb="2" eb="3">
      <t>ケン</t>
    </rPh>
    <phoneticPr fontId="26"/>
  </si>
  <si>
    <t>北海道</t>
    <rPh sb="0" eb="3">
      <t>ホッカイドウ</t>
    </rPh>
    <phoneticPr fontId="26"/>
  </si>
  <si>
    <t>福岡県</t>
    <rPh sb="0" eb="3">
      <t>フクオカケン</t>
    </rPh>
    <phoneticPr fontId="26"/>
  </si>
  <si>
    <t>福島県</t>
    <rPh sb="0" eb="3">
      <t>フクシマケン</t>
    </rPh>
    <phoneticPr fontId="26"/>
  </si>
  <si>
    <t>島根県</t>
    <rPh sb="0" eb="2">
      <t>シマネ</t>
    </rPh>
    <rPh sb="2" eb="3">
      <t>ケン</t>
    </rPh>
    <phoneticPr fontId="26"/>
  </si>
  <si>
    <t>兵庫県</t>
    <rPh sb="0" eb="3">
      <t>ヒョウゴケン</t>
    </rPh>
    <phoneticPr fontId="26"/>
  </si>
  <si>
    <t>群馬県</t>
    <rPh sb="0" eb="3">
      <t>グンマケン</t>
    </rPh>
    <phoneticPr fontId="26"/>
  </si>
  <si>
    <t>佐賀県</t>
    <rPh sb="0" eb="3">
      <t>サガケン</t>
    </rPh>
    <phoneticPr fontId="26"/>
  </si>
  <si>
    <t>秋田県</t>
    <rPh sb="0" eb="3">
      <t>アキタケン</t>
    </rPh>
    <phoneticPr fontId="26"/>
  </si>
  <si>
    <t>和歌山県</t>
    <rPh sb="0" eb="4">
      <t>ワカヤマケン</t>
    </rPh>
    <phoneticPr fontId="26"/>
  </si>
  <si>
    <t>沖縄県</t>
    <rPh sb="0" eb="3">
      <t>オキナワケン</t>
    </rPh>
    <phoneticPr fontId="26"/>
  </si>
  <si>
    <t>埼玉県</t>
    <rPh sb="0" eb="3">
      <t>サイタマケン</t>
    </rPh>
    <phoneticPr fontId="26"/>
  </si>
  <si>
    <t>新潟県</t>
    <rPh sb="0" eb="3">
      <t>ニイガタケン</t>
    </rPh>
    <phoneticPr fontId="26"/>
  </si>
  <si>
    <t>三重県</t>
    <rPh sb="0" eb="3">
      <t>ミエケン</t>
    </rPh>
    <phoneticPr fontId="26"/>
  </si>
  <si>
    <t>愛媛県</t>
    <rPh sb="0" eb="3">
      <t>エヒメケン</t>
    </rPh>
    <phoneticPr fontId="26"/>
  </si>
  <si>
    <t>熊本県</t>
    <rPh sb="0" eb="3">
      <t>クマモトケン</t>
    </rPh>
    <phoneticPr fontId="26"/>
  </si>
  <si>
    <t>京都府</t>
    <rPh sb="0" eb="3">
      <t>キョウトフ</t>
    </rPh>
    <phoneticPr fontId="26"/>
  </si>
  <si>
    <t>千葉県</t>
    <rPh sb="0" eb="3">
      <t>チバケン</t>
    </rPh>
    <phoneticPr fontId="26"/>
  </si>
  <si>
    <t>岩手県</t>
    <rPh sb="0" eb="3">
      <t>イワテケン</t>
    </rPh>
    <phoneticPr fontId="26"/>
  </si>
  <si>
    <t>高知県</t>
    <rPh sb="0" eb="3">
      <t>コウチケン</t>
    </rPh>
    <phoneticPr fontId="26"/>
  </si>
  <si>
    <t>山口県</t>
    <rPh sb="0" eb="3">
      <t>ヤマグチケン</t>
    </rPh>
    <phoneticPr fontId="26"/>
  </si>
  <si>
    <t>滋賀県</t>
    <rPh sb="0" eb="3">
      <t>シガケン</t>
    </rPh>
    <phoneticPr fontId="26"/>
  </si>
  <si>
    <t>富山県</t>
    <rPh sb="0" eb="3">
      <t>トヤマケン</t>
    </rPh>
    <phoneticPr fontId="26"/>
  </si>
  <si>
    <t>茨城県</t>
    <rPh sb="0" eb="3">
      <t>イバラキケン</t>
    </rPh>
    <phoneticPr fontId="26"/>
  </si>
  <si>
    <t>静岡県</t>
    <rPh sb="0" eb="3">
      <t>シズオカケン</t>
    </rPh>
    <phoneticPr fontId="26"/>
  </si>
  <si>
    <t>山梨県</t>
    <rPh sb="0" eb="3">
      <t>ヤマナシケン</t>
    </rPh>
    <phoneticPr fontId="26"/>
  </si>
  <si>
    <t>長野県</t>
    <rPh sb="0" eb="3">
      <t>ナガノケン</t>
    </rPh>
    <phoneticPr fontId="26"/>
  </si>
  <si>
    <t>栃木県</t>
    <rPh sb="0" eb="3">
      <t>トチギケン</t>
    </rPh>
    <phoneticPr fontId="26"/>
  </si>
  <si>
    <t>山形県</t>
    <rPh sb="0" eb="3">
      <t>ヤマガタケン</t>
    </rPh>
    <phoneticPr fontId="26"/>
  </si>
  <si>
    <t>石川県</t>
    <rPh sb="0" eb="3">
      <t>イシカワケン</t>
    </rPh>
    <phoneticPr fontId="26"/>
  </si>
  <si>
    <t>徳島県</t>
    <rPh sb="0" eb="3">
      <t>トクシマケン</t>
    </rPh>
    <phoneticPr fontId="26"/>
  </si>
  <si>
    <t>鹿児島県</t>
    <rPh sb="0" eb="4">
      <t>カゴシマケン</t>
    </rPh>
    <phoneticPr fontId="26"/>
  </si>
  <si>
    <t>大分県</t>
    <rPh sb="0" eb="3">
      <t>オオイタケン</t>
    </rPh>
    <phoneticPr fontId="26"/>
  </si>
  <si>
    <t>岡山県</t>
    <rPh sb="0" eb="3">
      <t>オカヤマケン</t>
    </rPh>
    <phoneticPr fontId="26"/>
  </si>
  <si>
    <t>広島県</t>
    <rPh sb="0" eb="3">
      <t>ヒロシマケン</t>
    </rPh>
    <phoneticPr fontId="26"/>
  </si>
  <si>
    <t>香川県</t>
    <rPh sb="0" eb="3">
      <t>カガワケン</t>
    </rPh>
    <phoneticPr fontId="26"/>
  </si>
  <si>
    <t>宮崎県</t>
    <rPh sb="0" eb="3">
      <t>ミヤザキケン</t>
    </rPh>
    <phoneticPr fontId="26"/>
  </si>
  <si>
    <t>長崎県</t>
    <rPh sb="0" eb="3">
      <t>ナガサキケン</t>
    </rPh>
    <phoneticPr fontId="26"/>
  </si>
  <si>
    <t>岐阜県</t>
    <rPh sb="0" eb="3">
      <t>ギフケン</t>
    </rPh>
    <phoneticPr fontId="26"/>
  </si>
  <si>
    <t>福井県</t>
    <rPh sb="0" eb="3">
      <t>フクイケン</t>
    </rPh>
    <phoneticPr fontId="26"/>
  </si>
  <si>
    <t>東京都以外の男</t>
    <rPh sb="0" eb="3">
      <t>トウキョウト</t>
    </rPh>
    <rPh sb="3" eb="5">
      <t>イガイ</t>
    </rPh>
    <rPh sb="6" eb="7">
      <t>オトコ</t>
    </rPh>
    <phoneticPr fontId="2"/>
  </si>
  <si>
    <t>成績表</t>
    <rPh sb="0" eb="2">
      <t>セイセキ</t>
    </rPh>
    <rPh sb="2" eb="3">
      <t>ヒョウ</t>
    </rPh>
    <phoneticPr fontId="2"/>
  </si>
  <si>
    <t>単位：千円</t>
  </si>
  <si>
    <t>青葉1工業</t>
    <rPh sb="0" eb="2">
      <t>アオバ</t>
    </rPh>
    <rPh sb="3" eb="5">
      <t>コウギョウ</t>
    </rPh>
    <phoneticPr fontId="2"/>
  </si>
  <si>
    <t>あざみ野ケミカル</t>
    <rPh sb="3" eb="4">
      <t>ノ</t>
    </rPh>
    <phoneticPr fontId="2"/>
  </si>
  <si>
    <t>長津田テック</t>
    <rPh sb="0" eb="3">
      <t>ナガツダ</t>
    </rPh>
    <phoneticPr fontId="2"/>
  </si>
  <si>
    <t>葵テクニカル</t>
    <rPh sb="0" eb="1">
      <t>アオイ</t>
    </rPh>
    <phoneticPr fontId="2"/>
  </si>
  <si>
    <t>林間メタル</t>
    <rPh sb="0" eb="2">
      <t>リンカン</t>
    </rPh>
    <phoneticPr fontId="2"/>
  </si>
  <si>
    <t>二子玉川技研</t>
    <rPh sb="0" eb="4">
      <t>フタコタマガワ</t>
    </rPh>
    <rPh sb="4" eb="6">
      <t>ギケン</t>
    </rPh>
    <phoneticPr fontId="2"/>
  </si>
  <si>
    <t>建築資材購入先の候補</t>
    <rPh sb="0" eb="2">
      <t>ケンチク</t>
    </rPh>
    <rPh sb="2" eb="4">
      <t>シザイ</t>
    </rPh>
    <rPh sb="4" eb="7">
      <t>コウニュウサキ</t>
    </rPh>
    <rPh sb="8" eb="10">
      <t>コウホ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</si>
</sst>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b/>
      <sz val="16"/>
      <color indexed="18"/>
      <name val="System"/>
      <charset val="128"/>
    </font>
    <font>
      <sz val="14"/>
      <name val="System"/>
      <charset val="128"/>
    </font>
    <font>
      <b/>
      <sz val="12"/>
      <color indexed="18"/>
      <name val="System"/>
      <charset val="128"/>
    </font>
    <font>
      <sz val="10"/>
      <color indexed="18"/>
      <name val="System"/>
      <charset val="128"/>
    </font>
    <font>
      <b/>
      <sz val="11"/>
      <color indexed="10"/>
      <name val="ＭＳ ゴシック"/>
      <family val="3"/>
      <charset val="128"/>
    </font>
    <font>
      <b/>
      <sz val="11"/>
      <color indexed="20"/>
      <name val="ＭＳ ゴシック"/>
      <family val="3"/>
      <charset val="128"/>
    </font>
    <font>
      <b/>
      <sz val="11"/>
      <color indexed="32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b/>
      <sz val="11"/>
      <color indexed="57"/>
      <name val="ＭＳ Ｐゴシック"/>
      <family val="3"/>
      <charset val="128"/>
    </font>
    <font>
      <sz val="10"/>
      <color indexed="22"/>
      <name val="ＭＳ ゴシック"/>
      <family val="3"/>
      <charset val="128"/>
    </font>
    <font>
      <b/>
      <sz val="10"/>
      <color indexed="62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color indexed="62"/>
      <name val="ＭＳ ゴシック"/>
      <family val="3"/>
      <charset val="128"/>
    </font>
    <font>
      <sz val="36"/>
      <color indexed="17"/>
      <name val="ＭＳ Ｐゴシック"/>
      <family val="3"/>
      <charset val="128"/>
    </font>
    <font>
      <b/>
      <sz val="28"/>
      <color indexed="17"/>
      <name val="System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9"/>
      </patternFill>
    </fill>
    <fill>
      <patternFill patternType="mediumGray">
        <fgColor indexed="9"/>
        <bgColor indexed="43"/>
      </patternFill>
    </fill>
    <fill>
      <patternFill patternType="solid">
        <fgColor indexed="45"/>
        <bgColor indexed="64"/>
      </patternFill>
    </fill>
    <fill>
      <patternFill patternType="mediumGray">
        <fgColor indexed="9"/>
        <bgColor indexed="22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ck">
        <color indexed="1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n">
        <color indexed="10"/>
      </bottom>
      <diagonal/>
    </border>
    <border>
      <left style="thick">
        <color indexed="10"/>
      </left>
      <right style="thick">
        <color indexed="10"/>
      </right>
      <top style="thin">
        <color indexed="10"/>
      </top>
      <bottom style="thin">
        <color indexed="10"/>
      </bottom>
      <diagonal/>
    </border>
    <border>
      <left style="thick">
        <color indexed="10"/>
      </left>
      <right style="thick">
        <color indexed="10"/>
      </right>
      <top style="thin">
        <color indexed="10"/>
      </top>
      <bottom style="thick">
        <color indexed="1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  <border>
      <left/>
      <right style="medium">
        <color indexed="9"/>
      </right>
      <top style="thin">
        <color indexed="23"/>
      </top>
      <bottom/>
      <diagonal/>
    </border>
    <border>
      <left/>
      <right style="medium">
        <color indexed="9"/>
      </right>
      <top/>
      <bottom/>
      <diagonal/>
    </border>
    <border>
      <left style="thin">
        <color indexed="23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hair">
        <color indexed="10"/>
      </bottom>
      <diagonal/>
    </border>
    <border>
      <left style="thick">
        <color indexed="10"/>
      </left>
      <right style="thick">
        <color indexed="10"/>
      </right>
      <top style="hair">
        <color indexed="10"/>
      </top>
      <bottom style="hair">
        <color indexed="10"/>
      </bottom>
      <diagonal/>
    </border>
    <border>
      <left style="thick">
        <color indexed="10"/>
      </left>
      <right style="thick">
        <color indexed="10"/>
      </right>
      <top style="hair">
        <color indexed="10"/>
      </top>
      <bottom style="thick">
        <color indexed="10"/>
      </bottom>
      <diagonal/>
    </border>
    <border>
      <left/>
      <right style="medium">
        <color indexed="55"/>
      </right>
      <top/>
      <bottom/>
      <diagonal/>
    </border>
    <border>
      <left/>
      <right/>
      <top style="medium">
        <color indexed="9"/>
      </top>
      <bottom/>
      <diagonal/>
    </border>
    <border>
      <left/>
      <right style="medium">
        <color indexed="55"/>
      </right>
      <top style="medium">
        <color indexed="9"/>
      </top>
      <bottom/>
      <diagonal/>
    </border>
    <border>
      <left style="thick">
        <color indexed="9"/>
      </left>
      <right/>
      <top style="medium">
        <color indexed="9"/>
      </top>
      <bottom/>
      <diagonal/>
    </border>
    <border>
      <left style="thick">
        <color indexed="9"/>
      </left>
      <right/>
      <top/>
      <bottom/>
      <diagonal/>
    </border>
    <border>
      <left style="thick">
        <color indexed="9"/>
      </left>
      <right/>
      <top/>
      <bottom style="medium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14"/>
      </left>
      <right style="medium">
        <color indexed="14"/>
      </right>
      <top style="medium">
        <color indexed="14"/>
      </top>
      <bottom style="hair">
        <color indexed="55"/>
      </bottom>
      <diagonal/>
    </border>
    <border>
      <left style="medium">
        <color indexed="14"/>
      </left>
      <right style="medium">
        <color indexed="14"/>
      </right>
      <top style="hair">
        <color indexed="55"/>
      </top>
      <bottom style="hair">
        <color indexed="55"/>
      </bottom>
      <diagonal/>
    </border>
    <border>
      <left style="medium">
        <color indexed="14"/>
      </left>
      <right style="medium">
        <color indexed="14"/>
      </right>
      <top style="hair">
        <color indexed="55"/>
      </top>
      <bottom style="medium">
        <color indexed="14"/>
      </bottom>
      <diagonal/>
    </border>
    <border>
      <left/>
      <right/>
      <top style="medium">
        <color indexed="53"/>
      </top>
      <bottom/>
      <diagonal/>
    </border>
    <border>
      <left/>
      <right/>
      <top/>
      <bottom style="medium">
        <color indexed="53"/>
      </bottom>
      <diagonal/>
    </border>
    <border>
      <left style="thick">
        <color indexed="14"/>
      </left>
      <right style="thick">
        <color indexed="14"/>
      </right>
      <top style="thick">
        <color indexed="14"/>
      </top>
      <bottom/>
      <diagonal/>
    </border>
    <border>
      <left style="thick">
        <color indexed="14"/>
      </left>
      <right style="thick">
        <color indexed="14"/>
      </right>
      <top/>
      <bottom/>
      <diagonal/>
    </border>
    <border>
      <left style="thick">
        <color indexed="14"/>
      </left>
      <right style="thick">
        <color indexed="14"/>
      </right>
      <top/>
      <bottom style="thick">
        <color indexed="14"/>
      </bottom>
      <diagonal/>
    </border>
    <border>
      <left style="thick">
        <color indexed="9"/>
      </left>
      <right/>
      <top style="thick">
        <color indexed="9"/>
      </top>
      <bottom style="thick">
        <color indexed="55"/>
      </bottom>
      <diagonal/>
    </border>
    <border>
      <left/>
      <right/>
      <top style="thick">
        <color indexed="9"/>
      </top>
      <bottom style="thick">
        <color indexed="55"/>
      </bottom>
      <diagonal/>
    </border>
    <border>
      <left/>
      <right style="thick">
        <color indexed="55"/>
      </right>
      <top style="thick">
        <color indexed="9"/>
      </top>
      <bottom style="thick">
        <color indexed="55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5" fillId="0" borderId="0"/>
  </cellStyleXfs>
  <cellXfs count="1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8" fillId="0" borderId="0" xfId="0" applyFont="1"/>
    <xf numFmtId="0" fontId="11" fillId="2" borderId="0" xfId="0" applyFont="1" applyFill="1" applyBorder="1" applyAlignment="1">
      <alignment horizontal="distributed"/>
    </xf>
    <xf numFmtId="38" fontId="11" fillId="2" borderId="0" xfId="1" applyFont="1" applyFill="1" applyBorder="1"/>
    <xf numFmtId="0" fontId="10" fillId="2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distributed"/>
    </xf>
    <xf numFmtId="0" fontId="8" fillId="0" borderId="0" xfId="0" applyFont="1" applyBorder="1"/>
    <xf numFmtId="0" fontId="9" fillId="3" borderId="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8" fillId="4" borderId="5" xfId="0" applyFont="1" applyFill="1" applyBorder="1"/>
    <xf numFmtId="0" fontId="8" fillId="0" borderId="6" xfId="0" applyFont="1" applyBorder="1"/>
    <xf numFmtId="0" fontId="8" fillId="0" borderId="7" xfId="0" applyFont="1" applyBorder="1"/>
    <xf numFmtId="0" fontId="8" fillId="5" borderId="7" xfId="0" applyFont="1" applyFill="1" applyBorder="1" applyAlignment="1">
      <alignment horizontal="center"/>
    </xf>
    <xf numFmtId="0" fontId="8" fillId="4" borderId="8" xfId="0" applyFont="1" applyFill="1" applyBorder="1"/>
    <xf numFmtId="0" fontId="8" fillId="0" borderId="9" xfId="0" applyFont="1" applyBorder="1"/>
    <xf numFmtId="0" fontId="8" fillId="0" borderId="1" xfId="0" applyFont="1" applyBorder="1"/>
    <xf numFmtId="0" fontId="21" fillId="6" borderId="0" xfId="3" applyFont="1" applyFill="1" applyBorder="1" applyAlignment="1" applyProtection="1">
      <alignment horizontal="distributed" vertical="center" justifyLastLine="1"/>
    </xf>
    <xf numFmtId="0" fontId="22" fillId="6" borderId="10" xfId="3" applyFont="1" applyFill="1" applyBorder="1" applyAlignment="1" applyProtection="1"/>
    <xf numFmtId="0" fontId="22" fillId="6" borderId="11" xfId="3" applyFont="1" applyFill="1" applyBorder="1" applyAlignment="1" applyProtection="1"/>
    <xf numFmtId="0" fontId="22" fillId="6" borderId="0" xfId="3" applyFont="1" applyFill="1" applyBorder="1" applyAlignment="1" applyProtection="1">
      <alignment horizontal="right"/>
    </xf>
    <xf numFmtId="0" fontId="22" fillId="6" borderId="12" xfId="3" applyFont="1" applyFill="1" applyBorder="1" applyAlignment="1" applyProtection="1"/>
    <xf numFmtId="0" fontId="22" fillId="6" borderId="0" xfId="3" applyFont="1" applyFill="1" applyBorder="1" applyAlignment="1" applyProtection="1"/>
    <xf numFmtId="0" fontId="0" fillId="7" borderId="1" xfId="0" applyFill="1" applyBorder="1"/>
    <xf numFmtId="0" fontId="0" fillId="0" borderId="1" xfId="0" applyFill="1" applyBorder="1"/>
    <xf numFmtId="0" fontId="23" fillId="0" borderId="13" xfId="0" applyFont="1" applyBorder="1"/>
    <xf numFmtId="14" fontId="4" fillId="0" borderId="14" xfId="0" applyNumberFormat="1" applyFont="1" applyBorder="1" applyAlignment="1">
      <alignment horizontal="right"/>
    </xf>
    <xf numFmtId="0" fontId="0" fillId="4" borderId="1" xfId="0" applyFill="1" applyBorder="1"/>
    <xf numFmtId="0" fontId="4" fillId="0" borderId="1" xfId="0" applyFont="1" applyBorder="1"/>
    <xf numFmtId="6" fontId="4" fillId="0" borderId="1" xfId="2" applyFont="1" applyBorder="1"/>
    <xf numFmtId="6" fontId="0" fillId="0" borderId="1" xfId="0" applyNumberFormat="1" applyBorder="1"/>
    <xf numFmtId="0" fontId="0" fillId="0" borderId="15" xfId="0" applyFill="1" applyBorder="1"/>
    <xf numFmtId="0" fontId="0" fillId="4" borderId="16" xfId="0" applyFill="1" applyBorder="1"/>
    <xf numFmtId="0" fontId="0" fillId="4" borderId="17" xfId="0" applyFill="1" applyBorder="1"/>
    <xf numFmtId="6" fontId="0" fillId="0" borderId="17" xfId="0" applyNumberFormat="1" applyBorder="1"/>
    <xf numFmtId="0" fontId="0" fillId="4" borderId="18" xfId="0" applyFill="1" applyBorder="1"/>
    <xf numFmtId="0" fontId="0" fillId="4" borderId="19" xfId="0" applyFill="1" applyBorder="1"/>
    <xf numFmtId="0" fontId="4" fillId="0" borderId="15" xfId="0" applyFont="1" applyFill="1" applyBorder="1"/>
    <xf numFmtId="0" fontId="4" fillId="4" borderId="18" xfId="0" applyFont="1" applyFill="1" applyBorder="1"/>
    <xf numFmtId="0" fontId="4" fillId="4" borderId="19" xfId="0" applyFont="1" applyFill="1" applyBorder="1"/>
    <xf numFmtId="6" fontId="4" fillId="0" borderId="1" xfId="0" applyNumberFormat="1" applyFont="1" applyBorder="1"/>
    <xf numFmtId="14" fontId="3" fillId="0" borderId="20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0" fillId="0" borderId="18" xfId="0" applyBorder="1"/>
    <xf numFmtId="0" fontId="0" fillId="7" borderId="21" xfId="0" applyFill="1" applyBorder="1"/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4" fillId="0" borderId="0" xfId="0" applyFont="1"/>
    <xf numFmtId="0" fontId="25" fillId="0" borderId="14" xfId="0" applyFont="1" applyBorder="1" applyAlignment="1"/>
    <xf numFmtId="0" fontId="27" fillId="0" borderId="14" xfId="0" applyFont="1" applyBorder="1" applyAlignment="1"/>
    <xf numFmtId="0" fontId="0" fillId="8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20" fontId="0" fillId="0" borderId="26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20" fontId="0" fillId="0" borderId="28" xfId="0" applyNumberForma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20" fontId="0" fillId="0" borderId="30" xfId="0" applyNumberForma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9" fillId="7" borderId="0" xfId="0" applyFont="1" applyFill="1"/>
    <xf numFmtId="0" fontId="0" fillId="7" borderId="0" xfId="0" applyFill="1"/>
    <xf numFmtId="0" fontId="7" fillId="7" borderId="0" xfId="0" applyFont="1" applyFill="1" applyAlignment="1">
      <alignment horizontal="center"/>
    </xf>
    <xf numFmtId="0" fontId="7" fillId="7" borderId="0" xfId="0" applyFont="1" applyFill="1"/>
    <xf numFmtId="0" fontId="7" fillId="9" borderId="13" xfId="0" applyFont="1" applyFill="1" applyBorder="1"/>
    <xf numFmtId="0" fontId="7" fillId="9" borderId="20" xfId="0" applyFont="1" applyFill="1" applyBorder="1" applyAlignment="1">
      <alignment horizontal="center"/>
    </xf>
    <xf numFmtId="0" fontId="9" fillId="4" borderId="0" xfId="0" applyFont="1" applyFill="1"/>
    <xf numFmtId="0" fontId="0" fillId="4" borderId="0" xfId="0" applyFill="1"/>
    <xf numFmtId="0" fontId="13" fillId="5" borderId="37" xfId="0" applyFont="1" applyFill="1" applyBorder="1" applyAlignment="1">
      <alignment horizontal="center"/>
    </xf>
    <xf numFmtId="0" fontId="13" fillId="5" borderId="37" xfId="0" applyFont="1" applyFill="1" applyBorder="1"/>
    <xf numFmtId="38" fontId="13" fillId="5" borderId="37" xfId="1" applyFont="1" applyFill="1" applyBorder="1"/>
    <xf numFmtId="0" fontId="13" fillId="5" borderId="38" xfId="0" applyFont="1" applyFill="1" applyBorder="1"/>
    <xf numFmtId="0" fontId="22" fillId="6" borderId="39" xfId="3" applyFont="1" applyFill="1" applyBorder="1" applyAlignment="1" applyProtection="1"/>
    <xf numFmtId="0" fontId="22" fillId="6" borderId="40" xfId="3" applyFont="1" applyFill="1" applyBorder="1" applyAlignment="1" applyProtection="1"/>
    <xf numFmtId="0" fontId="22" fillId="6" borderId="41" xfId="3" applyFont="1" applyFill="1" applyBorder="1" applyAlignment="1" applyProtection="1"/>
    <xf numFmtId="0" fontId="22" fillId="6" borderId="42" xfId="3" applyFont="1" applyFill="1" applyBorder="1" applyAlignment="1" applyProtection="1"/>
    <xf numFmtId="0" fontId="22" fillId="6" borderId="43" xfId="3" applyFont="1" applyFill="1" applyBorder="1" applyAlignment="1" applyProtection="1"/>
    <xf numFmtId="0" fontId="3" fillId="0" borderId="44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22" fillId="10" borderId="47" xfId="3" applyFont="1" applyFill="1" applyBorder="1" applyAlignment="1" applyProtection="1">
      <alignment horizontal="center"/>
    </xf>
    <xf numFmtId="0" fontId="16" fillId="7" borderId="0" xfId="3" applyFont="1" applyFill="1" applyBorder="1" applyAlignment="1">
      <alignment horizontal="left" vertical="center"/>
    </xf>
    <xf numFmtId="0" fontId="17" fillId="7" borderId="0" xfId="3" applyFont="1" applyFill="1" applyBorder="1" applyAlignment="1">
      <alignment horizontal="right" vertical="center"/>
    </xf>
    <xf numFmtId="0" fontId="14" fillId="7" borderId="0" xfId="3" applyFont="1" applyFill="1" applyAlignment="1">
      <alignment horizontal="left" vertical="center"/>
    </xf>
    <xf numFmtId="0" fontId="16" fillId="7" borderId="0" xfId="3" applyFont="1" applyFill="1" applyAlignment="1">
      <alignment horizontal="left" vertical="center"/>
    </xf>
    <xf numFmtId="0" fontId="17" fillId="7" borderId="0" xfId="3" applyFont="1" applyFill="1" applyAlignment="1">
      <alignment horizontal="right" vertical="center"/>
    </xf>
    <xf numFmtId="0" fontId="18" fillId="6" borderId="48" xfId="3" applyFont="1" applyFill="1" applyBorder="1" applyAlignment="1" applyProtection="1">
      <alignment horizontal="center"/>
    </xf>
    <xf numFmtId="0" fontId="19" fillId="6" borderId="48" xfId="3" applyFont="1" applyFill="1" applyBorder="1" applyAlignment="1" applyProtection="1">
      <alignment horizontal="center"/>
    </xf>
    <xf numFmtId="0" fontId="20" fillId="6" borderId="48" xfId="3" applyFont="1" applyFill="1" applyBorder="1" applyAlignment="1" applyProtection="1">
      <alignment horizontal="center"/>
    </xf>
    <xf numFmtId="0" fontId="20" fillId="6" borderId="49" xfId="3" applyFont="1" applyFill="1" applyBorder="1" applyAlignment="1" applyProtection="1">
      <alignment horizontal="center"/>
    </xf>
    <xf numFmtId="0" fontId="18" fillId="6" borderId="50" xfId="3" applyFont="1" applyFill="1" applyBorder="1" applyAlignment="1" applyProtection="1">
      <alignment horizontal="center"/>
    </xf>
    <xf numFmtId="0" fontId="21" fillId="6" borderId="51" xfId="3" applyFont="1" applyFill="1" applyBorder="1" applyAlignment="1" applyProtection="1">
      <alignment horizontal="distributed" vertical="center" justifyLastLine="1"/>
    </xf>
    <xf numFmtId="0" fontId="13" fillId="5" borderId="52" xfId="0" applyFont="1" applyFill="1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55" xfId="0" applyBorder="1" applyAlignment="1">
      <alignment horizontal="center"/>
    </xf>
    <xf numFmtId="0" fontId="22" fillId="11" borderId="56" xfId="3" applyFont="1" applyFill="1" applyBorder="1" applyAlignment="1" applyProtection="1">
      <alignment horizontal="center"/>
    </xf>
    <xf numFmtId="0" fontId="22" fillId="11" borderId="57" xfId="3" applyFont="1" applyFill="1" applyBorder="1" applyAlignment="1" applyProtection="1">
      <alignment horizontal="center"/>
    </xf>
    <xf numFmtId="0" fontId="22" fillId="11" borderId="58" xfId="3" applyFont="1" applyFill="1" applyBorder="1" applyAlignment="1" applyProtection="1">
      <alignment horizontal="center"/>
    </xf>
    <xf numFmtId="0" fontId="11" fillId="2" borderId="0" xfId="0" applyFont="1" applyFill="1" applyBorder="1" applyAlignment="1">
      <alignment horizontal="center"/>
    </xf>
    <xf numFmtId="0" fontId="10" fillId="2" borderId="0" xfId="0" applyFont="1" applyFill="1" applyBorder="1"/>
    <xf numFmtId="0" fontId="11" fillId="2" borderId="59" xfId="0" applyFont="1" applyFill="1" applyBorder="1" applyAlignment="1">
      <alignment horizontal="distributed"/>
    </xf>
    <xf numFmtId="38" fontId="11" fillId="2" borderId="59" xfId="1" applyFont="1" applyFill="1" applyBorder="1"/>
    <xf numFmtId="0" fontId="11" fillId="2" borderId="60" xfId="0" applyFont="1" applyFill="1" applyBorder="1" applyAlignment="1">
      <alignment horizontal="distributed"/>
    </xf>
    <xf numFmtId="38" fontId="11" fillId="2" borderId="60" xfId="1" applyFont="1" applyFill="1" applyBorder="1"/>
    <xf numFmtId="0" fontId="12" fillId="2" borderId="61" xfId="0" applyFont="1" applyFill="1" applyBorder="1" applyAlignment="1">
      <alignment horizontal="center"/>
    </xf>
    <xf numFmtId="0" fontId="12" fillId="2" borderId="62" xfId="0" applyFont="1" applyFill="1" applyBorder="1" applyAlignment="1">
      <alignment horizontal="center"/>
    </xf>
    <xf numFmtId="0" fontId="12" fillId="2" borderId="63" xfId="0" applyFont="1" applyFill="1" applyBorder="1" applyAlignment="1">
      <alignment horizontal="center"/>
    </xf>
    <xf numFmtId="0" fontId="29" fillId="12" borderId="64" xfId="3" applyFont="1" applyFill="1" applyBorder="1" applyAlignment="1">
      <alignment horizontal="center" vertical="center"/>
    </xf>
    <xf numFmtId="0" fontId="29" fillId="12" borderId="65" xfId="3" applyFont="1" applyFill="1" applyBorder="1" applyAlignment="1">
      <alignment horizontal="center" vertical="center"/>
    </xf>
    <xf numFmtId="0" fontId="29" fillId="12" borderId="66" xfId="3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8" fillId="13" borderId="0" xfId="0" applyFont="1" applyFill="1" applyAlignment="1">
      <alignment horizontal="center"/>
    </xf>
    <xf numFmtId="0" fontId="4" fillId="0" borderId="67" xfId="0" applyFont="1" applyFill="1" applyBorder="1" applyAlignment="1">
      <alignment horizontal="center"/>
    </xf>
  </cellXfs>
  <cellStyles count="4">
    <cellStyle name="桁区切り" xfId="1" builtinId="6"/>
    <cellStyle name="通貨" xfId="2" builtinId="7"/>
    <cellStyle name="標準" xfId="0" builtinId="0"/>
    <cellStyle name="標準_SEISEKI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&#21839;2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&#21839;3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&#21839;4!A1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&#21839;5!A1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&#21839;6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&#21839;7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11</xdr:row>
      <xdr:rowOff>38100</xdr:rowOff>
    </xdr:from>
    <xdr:to>
      <xdr:col>8</xdr:col>
      <xdr:colOff>95250</xdr:colOff>
      <xdr:row>22</xdr:row>
      <xdr:rowOff>38100</xdr:rowOff>
    </xdr:to>
    <xdr:grpSp>
      <xdr:nvGrpSpPr>
        <xdr:cNvPr id="9233" name="Group 7"/>
        <xdr:cNvGrpSpPr>
          <a:grpSpLocks/>
        </xdr:cNvGrpSpPr>
      </xdr:nvGrpSpPr>
      <xdr:grpSpPr bwMode="auto">
        <a:xfrm>
          <a:off x="161925" y="2257425"/>
          <a:ext cx="5419725" cy="1885950"/>
          <a:chOff x="100" y="236"/>
          <a:chExt cx="396" cy="156"/>
        </a:xfrm>
      </xdr:grpSpPr>
      <xdr:sp macro="" textlink="">
        <xdr:nvSpPr>
          <xdr:cNvPr id="9218" name="AutoShape 2"/>
          <xdr:cNvSpPr>
            <a:spLocks noChangeArrowheads="1"/>
          </xdr:cNvSpPr>
        </xdr:nvSpPr>
        <xdr:spPr bwMode="auto">
          <a:xfrm>
            <a:off x="100" y="236"/>
            <a:ext cx="396" cy="156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round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合計の金額によって下記のように評価を表示し、セル</a:t>
            </a:r>
            <a:r>
              <a:rPr lang="en-US" altLang="ja-JP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H4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から</a:t>
            </a:r>
            <a:r>
              <a:rPr lang="en-US" altLang="ja-JP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H10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までに表示しなさい。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・</a:t>
            </a:r>
            <a:r>
              <a:rPr lang="en-US" altLang="ja-JP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480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以上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　　　　　　　「最優良店」</a:t>
            </a: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・</a:t>
            </a:r>
            <a:r>
              <a:rPr lang="en-US" altLang="ja-JP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465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以上～</a:t>
            </a:r>
            <a:r>
              <a:rPr lang="en-US" altLang="ja-JP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480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未満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「優良店」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・</a:t>
            </a:r>
            <a:r>
              <a:rPr lang="en-US" altLang="ja-JP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465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未満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  　　　　　　　 表示なし</a:t>
            </a:r>
          </a:p>
          <a:p>
            <a:pPr algn="l" rtl="0"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en-US" altLang="ja-JP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2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段階の判定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になります。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ＩＦ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関数の中で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ＩＦ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関数を使います。</a:t>
            </a:r>
          </a:p>
        </xdr:txBody>
      </xdr:sp>
      <xdr:sp macro="" textlink="">
        <xdr:nvSpPr>
          <xdr:cNvPr id="9222" name="AutoShape 6">
            <a:hlinkClick xmlns:r="http://schemas.openxmlformats.org/officeDocument/2006/relationships" r:id="rId1"/>
          </xdr:cNvPr>
          <xdr:cNvSpPr>
            <a:spLocks noChangeArrowheads="1"/>
          </xdr:cNvSpPr>
        </xdr:nvSpPr>
        <xdr:spPr bwMode="auto">
          <a:xfrm>
            <a:off x="412" y="343"/>
            <a:ext cx="61" cy="32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sng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/>
  </xdr:twoCellAnchor>
  <xdr:twoCellAnchor>
    <xdr:from>
      <xdr:col>9</xdr:col>
      <xdr:colOff>219075</xdr:colOff>
      <xdr:row>34</xdr:row>
      <xdr:rowOff>57150</xdr:rowOff>
    </xdr:from>
    <xdr:to>
      <xdr:col>14</xdr:col>
      <xdr:colOff>476250</xdr:colOff>
      <xdr:row>36</xdr:row>
      <xdr:rowOff>0</xdr:rowOff>
    </xdr:to>
    <xdr:sp macro="" textlink="">
      <xdr:nvSpPr>
        <xdr:cNvPr id="9224" name="AutoShape 8"/>
        <xdr:cNvSpPr>
          <a:spLocks noChangeArrowheads="1"/>
        </xdr:cNvSpPr>
      </xdr:nvSpPr>
      <xdr:spPr bwMode="auto">
        <a:xfrm>
          <a:off x="5829300" y="6286500"/>
          <a:ext cx="3686175" cy="295275"/>
        </a:xfrm>
        <a:prstGeom prst="wedgeRectCallout">
          <a:avLst>
            <a:gd name="adj1" fmla="val -59819"/>
            <a:gd name="adj2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IF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(G36&gt;=480,"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最優良店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",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IF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(G36&gt;=465,"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優良店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",""))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10</xdr:row>
      <xdr:rowOff>38100</xdr:rowOff>
    </xdr:from>
    <xdr:to>
      <xdr:col>6</xdr:col>
      <xdr:colOff>323850</xdr:colOff>
      <xdr:row>17</xdr:row>
      <xdr:rowOff>123825</xdr:rowOff>
    </xdr:to>
    <xdr:grpSp>
      <xdr:nvGrpSpPr>
        <xdr:cNvPr id="7185" name="Group 7"/>
        <xdr:cNvGrpSpPr>
          <a:grpSpLocks/>
        </xdr:cNvGrpSpPr>
      </xdr:nvGrpSpPr>
      <xdr:grpSpPr bwMode="auto">
        <a:xfrm>
          <a:off x="1066800" y="1876425"/>
          <a:ext cx="3771900" cy="1314450"/>
          <a:chOff x="112" y="198"/>
          <a:chExt cx="396" cy="138"/>
        </a:xfrm>
      </xdr:grpSpPr>
      <xdr:sp macro="" textlink="">
        <xdr:nvSpPr>
          <xdr:cNvPr id="7171" name="AutoShape 3"/>
          <xdr:cNvSpPr>
            <a:spLocks noChangeArrowheads="1"/>
          </xdr:cNvSpPr>
        </xdr:nvSpPr>
        <xdr:spPr bwMode="auto">
          <a:xfrm>
            <a:off x="112" y="198"/>
            <a:ext cx="396" cy="138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round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売上合計の金額によって下記のようにランクを設定し、セル</a:t>
            </a:r>
            <a:r>
              <a:rPr lang="en-US" altLang="ja-JP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F4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から</a:t>
            </a:r>
            <a:r>
              <a:rPr lang="en-US" altLang="ja-JP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F9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までに表示してください。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A,B,C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は半角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・</a:t>
            </a:r>
            <a:r>
              <a:rPr lang="en-US" altLang="ja-JP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30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万円以上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　　　　　　　　 「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A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」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・</a:t>
            </a:r>
            <a:r>
              <a:rPr lang="en-US" altLang="ja-JP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20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万円以上～</a:t>
            </a:r>
            <a:r>
              <a:rPr lang="en-US" altLang="ja-JP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30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万円未満 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「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B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」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・</a:t>
            </a:r>
            <a:r>
              <a:rPr lang="en-US" altLang="ja-JP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20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万円未満 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　　　　　　　　「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C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」</a:t>
            </a:r>
          </a:p>
        </xdr:txBody>
      </xdr:sp>
      <xdr:sp macro="" textlink="">
        <xdr:nvSpPr>
          <xdr:cNvPr id="7174" name="AutoShape 6">
            <a:hlinkClick xmlns:r="http://schemas.openxmlformats.org/officeDocument/2006/relationships" r:id="rId1"/>
          </xdr:cNvPr>
          <xdr:cNvSpPr>
            <a:spLocks noChangeArrowheads="1"/>
          </xdr:cNvSpPr>
        </xdr:nvSpPr>
        <xdr:spPr bwMode="auto">
          <a:xfrm>
            <a:off x="413" y="284"/>
            <a:ext cx="61" cy="32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sng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/>
  </xdr:twoCellAnchor>
  <xdr:twoCellAnchor>
    <xdr:from>
      <xdr:col>6</xdr:col>
      <xdr:colOff>152400</xdr:colOff>
      <xdr:row>42</xdr:row>
      <xdr:rowOff>66675</xdr:rowOff>
    </xdr:from>
    <xdr:to>
      <xdr:col>10</xdr:col>
      <xdr:colOff>476250</xdr:colOff>
      <xdr:row>46</xdr:row>
      <xdr:rowOff>19050</xdr:rowOff>
    </xdr:to>
    <xdr:sp macro="" textlink="">
      <xdr:nvSpPr>
        <xdr:cNvPr id="7176" name="AutoShape 8"/>
        <xdr:cNvSpPr>
          <a:spLocks noChangeArrowheads="1"/>
        </xdr:cNvSpPr>
      </xdr:nvSpPr>
      <xdr:spPr bwMode="auto">
        <a:xfrm>
          <a:off x="4667250" y="7496175"/>
          <a:ext cx="3333750" cy="685800"/>
        </a:xfrm>
        <a:prstGeom prst="wedgeRectCallout">
          <a:avLst>
            <a:gd name="adj1" fmla="val -57713"/>
            <a:gd name="adj2" fmla="val -44444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=IF(E43&gt;=300000,"A",IF(E43&gt;=200000,"B","C"))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419100</xdr:colOff>
      <xdr:row>47</xdr:row>
      <xdr:rowOff>152400</xdr:rowOff>
    </xdr:from>
    <xdr:to>
      <xdr:col>36</xdr:col>
      <xdr:colOff>600075</xdr:colOff>
      <xdr:row>70</xdr:row>
      <xdr:rowOff>171450</xdr:rowOff>
    </xdr:to>
    <xdr:pic>
      <xdr:nvPicPr>
        <xdr:cNvPr id="8249" name="Picture 13" descr="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0" y="8496300"/>
          <a:ext cx="8410575" cy="425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22</xdr:col>
      <xdr:colOff>447675</xdr:colOff>
      <xdr:row>44</xdr:row>
      <xdr:rowOff>9525</xdr:rowOff>
    </xdr:from>
    <xdr:to>
      <xdr:col>27</xdr:col>
      <xdr:colOff>171450</xdr:colOff>
      <xdr:row>48</xdr:row>
      <xdr:rowOff>66675</xdr:rowOff>
    </xdr:to>
    <xdr:sp macro="" textlink="">
      <xdr:nvSpPr>
        <xdr:cNvPr id="8206" name="AutoShape 14"/>
        <xdr:cNvSpPr>
          <a:spLocks noChangeArrowheads="1"/>
        </xdr:cNvSpPr>
      </xdr:nvSpPr>
      <xdr:spPr bwMode="auto">
        <a:xfrm>
          <a:off x="14468475" y="7762875"/>
          <a:ext cx="3152775" cy="838200"/>
        </a:xfrm>
        <a:prstGeom prst="rightArrow">
          <a:avLst>
            <a:gd name="adj1" fmla="val 50000"/>
            <a:gd name="adj2" fmla="val 94034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276225</xdr:colOff>
      <xdr:row>42</xdr:row>
      <xdr:rowOff>142875</xdr:rowOff>
    </xdr:from>
    <xdr:to>
      <xdr:col>22</xdr:col>
      <xdr:colOff>314325</xdr:colOff>
      <xdr:row>51</xdr:row>
      <xdr:rowOff>133350</xdr:rowOff>
    </xdr:to>
    <xdr:sp macro="" textlink="">
      <xdr:nvSpPr>
        <xdr:cNvPr id="8207" name="AutoShape 15"/>
        <xdr:cNvSpPr>
          <a:spLocks noChangeArrowheads="1"/>
        </xdr:cNvSpPr>
      </xdr:nvSpPr>
      <xdr:spPr bwMode="auto">
        <a:xfrm>
          <a:off x="10868025" y="7553325"/>
          <a:ext cx="3467100" cy="1657350"/>
        </a:xfrm>
        <a:prstGeom prst="wedgeRoundRectCallout">
          <a:avLst>
            <a:gd name="adj1" fmla="val 10440"/>
            <a:gd name="adj2" fmla="val 10919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・セルＦ９をアクティブにしてＩＦ関数を呼び出す。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・まず国語が６０以上の論理式とそれが偽の場合の式を記述する。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・真の場合のフィールドにカーソルを置きＩＦ関数をもう一度呼び出す。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先に　偽　のフィールドに式を設定しておくのは、真のフィールドで関数を再度呼び出した時、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度とこのダイアログボックスに戻ってこれないからである。</a:t>
          </a:r>
        </a:p>
      </xdr:txBody>
    </xdr:sp>
    <xdr:clientData/>
  </xdr:twoCellAnchor>
  <xdr:twoCellAnchor>
    <xdr:from>
      <xdr:col>28</xdr:col>
      <xdr:colOff>228600</xdr:colOff>
      <xdr:row>42</xdr:row>
      <xdr:rowOff>133350</xdr:rowOff>
    </xdr:from>
    <xdr:to>
      <xdr:col>33</xdr:col>
      <xdr:colOff>428625</xdr:colOff>
      <xdr:row>51</xdr:row>
      <xdr:rowOff>9525</xdr:rowOff>
    </xdr:to>
    <xdr:sp macro="" textlink="">
      <xdr:nvSpPr>
        <xdr:cNvPr id="8208" name="AutoShape 16"/>
        <xdr:cNvSpPr>
          <a:spLocks noChangeArrowheads="1"/>
        </xdr:cNvSpPr>
      </xdr:nvSpPr>
      <xdr:spPr bwMode="auto">
        <a:xfrm>
          <a:off x="18364200" y="7543800"/>
          <a:ext cx="3629025" cy="1543050"/>
        </a:xfrm>
        <a:prstGeom prst="wedgeRoundRectCallout">
          <a:avLst>
            <a:gd name="adj1" fmla="val 37662"/>
            <a:gd name="adj2" fmla="val 12283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・数学が６０以上の場合の論理式と、それが真、偽の場合の式をそれぞれ記述する。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・「ＯＫ」をクリックして、数式を他のセルにコピーする。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161925</xdr:colOff>
      <xdr:row>64</xdr:row>
      <xdr:rowOff>76200</xdr:rowOff>
    </xdr:from>
    <xdr:to>
      <xdr:col>12</xdr:col>
      <xdr:colOff>38100</xdr:colOff>
      <xdr:row>84</xdr:row>
      <xdr:rowOff>66675</xdr:rowOff>
    </xdr:to>
    <xdr:sp macro="" textlink="">
      <xdr:nvSpPr>
        <xdr:cNvPr id="8209" name="Text Box 17"/>
        <xdr:cNvSpPr txBox="1">
          <a:spLocks noChangeArrowheads="1"/>
        </xdr:cNvSpPr>
      </xdr:nvSpPr>
      <xdr:spPr bwMode="auto">
        <a:xfrm>
          <a:off x="3209925" y="11572875"/>
          <a:ext cx="3990975" cy="3524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57150" cmpd="thickThin">
          <a:solidFill>
            <a:srgbClr xmlns:mc="http://schemas.openxmlformats.org/markup-compatibility/2006" xmlns:a14="http://schemas.microsoft.com/office/drawing/2010/main" val="00FF00" mc:Ignorable="a14" a14:legacySpreadsheetColorIndex="11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lnSpc>
              <a:spcPts val="2000"/>
            </a:lnSpc>
            <a:defRPr sz="1000"/>
          </a:pPr>
          <a:r>
            <a:rPr lang="en-US" altLang="ja-JP" sz="16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AND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すべての引数が </a:t>
          </a:r>
          <a:r>
            <a:rPr lang="en-US" altLang="ja-JP" sz="1100" b="1" i="0" u="none" strike="noStrike" baseline="0">
              <a:solidFill>
                <a:srgbClr val="FF00FF"/>
              </a:solidFill>
              <a:latin typeface="ＭＳ Ｐゴシック"/>
              <a:ea typeface="ＭＳ Ｐゴシック"/>
            </a:rPr>
            <a:t>TRUE</a:t>
          </a:r>
          <a:r>
            <a:rPr lang="en-US" altLang="ja-JP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のとき、</a:t>
          </a:r>
          <a:r>
            <a:rPr lang="en-US" altLang="ja-JP" sz="1100" b="1" i="0" u="none" strike="noStrike" baseline="0">
              <a:solidFill>
                <a:srgbClr val="FF00FF"/>
              </a:solidFill>
              <a:latin typeface="ＭＳ Ｐゴシック"/>
              <a:ea typeface="ＭＳ Ｐゴシック"/>
            </a:rPr>
            <a:t>TRUE</a:t>
          </a:r>
          <a:r>
            <a:rPr lang="en-US" altLang="ja-JP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を返します。引数が </a:t>
          </a:r>
          <a:r>
            <a:rPr lang="en-US" altLang="ja-JP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1 </a:t>
          </a:r>
          <a:r>
            <a:rPr lang="ja-JP" altLang="en-US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つでも </a:t>
          </a:r>
          <a:r>
            <a:rPr lang="en-US" altLang="ja-JP" sz="1100" b="1" i="0" u="none" strike="noStrike" baseline="0">
              <a:solidFill>
                <a:srgbClr val="FF00FF"/>
              </a:solidFill>
              <a:latin typeface="ＭＳ Ｐゴシック"/>
              <a:ea typeface="ＭＳ Ｐゴシック"/>
            </a:rPr>
            <a:t>FALSE</a:t>
          </a:r>
          <a:r>
            <a:rPr lang="en-US" altLang="ja-JP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である場合、戻り値は</a:t>
          </a:r>
          <a:r>
            <a:rPr lang="ja-JP" altLang="en-US" sz="1100" b="1" i="0" u="none" strike="noStrike" baseline="0">
              <a:solidFill>
                <a:srgbClr val="FF00FF"/>
              </a:solidFill>
              <a:latin typeface="ＭＳ Ｐゴシック"/>
              <a:ea typeface="ＭＳ Ｐゴシック"/>
            </a:rPr>
            <a:t> </a:t>
          </a:r>
          <a:r>
            <a:rPr lang="en-US" altLang="ja-JP" sz="1100" b="1" i="0" u="none" strike="noStrike" baseline="0">
              <a:solidFill>
                <a:srgbClr val="FF00FF"/>
              </a:solidFill>
              <a:latin typeface="ＭＳ Ｐゴシック"/>
              <a:ea typeface="ＭＳ Ｐゴシック"/>
            </a:rPr>
            <a:t>FALSE</a:t>
          </a:r>
          <a:r>
            <a:rPr lang="en-US" altLang="ja-JP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になります。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書式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500"/>
            </a:lnSpc>
            <a:defRPr sz="1000"/>
          </a:pPr>
          <a:r>
            <a:rPr lang="en-US" altLang="ja-JP" sz="12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AND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論理式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1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, 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論理式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2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, ...)</a:t>
          </a: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論理式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論理式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2, ...   </a:t>
          </a:r>
          <a:r>
            <a:rPr lang="en-US" altLang="ja-JP" sz="1100" b="0" i="0" u="none" strike="noStrike" baseline="0">
              <a:solidFill>
                <a:srgbClr val="FF00FF"/>
              </a:solidFill>
              <a:latin typeface="ＭＳ Ｐゴシック"/>
              <a:ea typeface="ＭＳ Ｐゴシック"/>
            </a:rPr>
            <a:t>TRUE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か</a:t>
          </a:r>
          <a:r>
            <a:rPr lang="ja-JP" altLang="en-US" sz="1100" b="0" i="0" u="none" strike="noStrike" baseline="0">
              <a:solidFill>
                <a:srgbClr val="FF00FF"/>
              </a:solidFill>
              <a:latin typeface="ＭＳ Ｐゴシック"/>
              <a:ea typeface="ＭＳ Ｐゴシック"/>
            </a:rPr>
            <a:t> </a:t>
          </a:r>
          <a:r>
            <a:rPr lang="en-US" altLang="ja-JP" sz="1100" b="0" i="0" u="none" strike="noStrike" baseline="0">
              <a:solidFill>
                <a:srgbClr val="FF00FF"/>
              </a:solidFill>
              <a:latin typeface="ＭＳ Ｐゴシック"/>
              <a:ea typeface="ＭＳ Ｐゴシック"/>
            </a:rPr>
            <a:t>FALSE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かを評価する論理式を指定します。引数は 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1 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～ 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30 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個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まで指定できます。 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引数には、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TRUE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または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FALSE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などの論理式、あるいは論理式を含む配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使用例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AND(TRUE, TRUE) = TRUE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AND(TRUE, FALSE) = FALSE</a:t>
          </a: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AND(2+2=4, 2+3=5) = TRUE</a:t>
          </a: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47625</xdr:colOff>
      <xdr:row>2</xdr:row>
      <xdr:rowOff>95250</xdr:rowOff>
    </xdr:from>
    <xdr:to>
      <xdr:col>11</xdr:col>
      <xdr:colOff>390525</xdr:colOff>
      <xdr:row>9</xdr:row>
      <xdr:rowOff>114300</xdr:rowOff>
    </xdr:to>
    <xdr:grpSp>
      <xdr:nvGrpSpPr>
        <xdr:cNvPr id="8254" name="Group 24"/>
        <xdr:cNvGrpSpPr>
          <a:grpSpLocks/>
        </xdr:cNvGrpSpPr>
      </xdr:nvGrpSpPr>
      <xdr:grpSpPr bwMode="auto">
        <a:xfrm>
          <a:off x="3095625" y="438150"/>
          <a:ext cx="3771900" cy="1314450"/>
          <a:chOff x="361" y="46"/>
          <a:chExt cx="396" cy="138"/>
        </a:xfrm>
      </xdr:grpSpPr>
      <xdr:sp macro="" textlink="">
        <xdr:nvSpPr>
          <xdr:cNvPr id="8211" name="AutoShape 19"/>
          <xdr:cNvSpPr>
            <a:spLocks noChangeArrowheads="1"/>
          </xdr:cNvSpPr>
        </xdr:nvSpPr>
        <xdr:spPr bwMode="auto">
          <a:xfrm>
            <a:off x="361" y="46"/>
            <a:ext cx="396" cy="138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round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en-US" altLang="ja-JP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F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列に以下の条件を満たす式を入力しなさい。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・国語も数学も</a:t>
            </a:r>
            <a:r>
              <a:rPr lang="en-US" altLang="ja-JP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60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点以上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だったら「合格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｣</a:t>
            </a: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・そうでなければ「不合格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｣</a:t>
            </a:r>
          </a:p>
          <a:p>
            <a:pPr algn="l" rtl="0">
              <a:lnSpc>
                <a:spcPts val="1300"/>
              </a:lnSpc>
              <a:defRPr sz="1000"/>
            </a:pPr>
            <a:endPara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下図のようになれば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OK</a:t>
            </a:r>
          </a:p>
        </xdr:txBody>
      </xdr:sp>
      <xdr:sp macro="" textlink="">
        <xdr:nvSpPr>
          <xdr:cNvPr id="8215" name="AutoShape 23">
            <a:hlinkClick xmlns:r="http://schemas.openxmlformats.org/officeDocument/2006/relationships" r:id="rId2"/>
          </xdr:cNvPr>
          <xdr:cNvSpPr>
            <a:spLocks noChangeArrowheads="1"/>
          </xdr:cNvSpPr>
        </xdr:nvSpPr>
        <xdr:spPr bwMode="auto">
          <a:xfrm>
            <a:off x="670" y="134"/>
            <a:ext cx="61" cy="32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sng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/>
  </xdr:twoCellAnchor>
  <xdr:twoCellAnchor editAs="oneCell">
    <xdr:from>
      <xdr:col>7</xdr:col>
      <xdr:colOff>314325</xdr:colOff>
      <xdr:row>13</xdr:row>
      <xdr:rowOff>0</xdr:rowOff>
    </xdr:from>
    <xdr:to>
      <xdr:col>11</xdr:col>
      <xdr:colOff>419100</xdr:colOff>
      <xdr:row>27</xdr:row>
      <xdr:rowOff>142875</xdr:rowOff>
    </xdr:to>
    <xdr:pic>
      <xdr:nvPicPr>
        <xdr:cNvPr id="8255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8125" y="2362200"/>
          <a:ext cx="2847975" cy="2619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123825</xdr:colOff>
      <xdr:row>45</xdr:row>
      <xdr:rowOff>85725</xdr:rowOff>
    </xdr:from>
    <xdr:to>
      <xdr:col>12</xdr:col>
      <xdr:colOff>38100</xdr:colOff>
      <xdr:row>56</xdr:row>
      <xdr:rowOff>19050</xdr:rowOff>
    </xdr:to>
    <xdr:sp macro="" textlink="">
      <xdr:nvSpPr>
        <xdr:cNvPr id="8225" name="AutoShape 33"/>
        <xdr:cNvSpPr>
          <a:spLocks noChangeArrowheads="1"/>
        </xdr:cNvSpPr>
      </xdr:nvSpPr>
      <xdr:spPr bwMode="auto">
        <a:xfrm>
          <a:off x="3171825" y="8010525"/>
          <a:ext cx="4029075" cy="1990725"/>
        </a:xfrm>
        <a:prstGeom prst="wedgeRectCallout">
          <a:avLst>
            <a:gd name="adj1" fmla="val -55435"/>
            <a:gd name="adj2" fmla="val -2799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解法１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ＩＦ関数を入れ子で使う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IF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(D48&gt;=60,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IF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(E48&gt;=60,"</a:t>
          </a: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合格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","</a:t>
          </a: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不合格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"),"</a:t>
          </a: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不合格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")</a:t>
          </a:r>
        </a:p>
        <a:p>
          <a:pPr algn="l" rtl="0">
            <a:lnSpc>
              <a:spcPts val="1400"/>
            </a:lnSpc>
            <a:defRPr sz="1000"/>
          </a:pPr>
          <a:endParaRPr lang="en-US" altLang="ja-JP" sz="12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判りやすく段分けすると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IF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(D48&gt;=60,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　　　　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IF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(E48&gt;=60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　　　　　　　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,"</a:t>
          </a: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合格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",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　　　　　　　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"</a:t>
          </a: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不合格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"),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　　　　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"</a:t>
          </a: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不合格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")</a:t>
          </a:r>
        </a:p>
      </xdr:txBody>
    </xdr:sp>
    <xdr:clientData/>
  </xdr:twoCellAnchor>
  <xdr:twoCellAnchor>
    <xdr:from>
      <xdr:col>6</xdr:col>
      <xdr:colOff>152400</xdr:colOff>
      <xdr:row>60</xdr:row>
      <xdr:rowOff>66675</xdr:rowOff>
    </xdr:from>
    <xdr:to>
      <xdr:col>12</xdr:col>
      <xdr:colOff>28575</xdr:colOff>
      <xdr:row>63</xdr:row>
      <xdr:rowOff>171450</xdr:rowOff>
    </xdr:to>
    <xdr:sp macro="" textlink="">
      <xdr:nvSpPr>
        <xdr:cNvPr id="8226" name="AutoShape 34"/>
        <xdr:cNvSpPr>
          <a:spLocks noChangeArrowheads="1"/>
        </xdr:cNvSpPr>
      </xdr:nvSpPr>
      <xdr:spPr bwMode="auto">
        <a:xfrm>
          <a:off x="3200400" y="10772775"/>
          <a:ext cx="3990975" cy="714375"/>
        </a:xfrm>
        <a:prstGeom prst="wedgeRectCallout">
          <a:avLst>
            <a:gd name="adj1" fmla="val -55491"/>
            <a:gd name="adj2" fmla="val 1133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解法</a:t>
          </a:r>
          <a:r>
            <a:rPr lang="en-US" altLang="ja-JP" sz="1200" b="1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2</a:t>
          </a:r>
          <a:endParaRPr lang="en-US" altLang="ja-JP" sz="12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　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IF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関数と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AND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関数を使う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　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=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IF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(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AND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(D63&gt;=60,E63&gt;=60),"</a:t>
          </a:r>
          <a:r>
            <a:rPr lang="ja-JP" altLang="en-US" sz="12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合格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","</a:t>
          </a:r>
          <a:r>
            <a:rPr lang="ja-JP" altLang="en-US" sz="12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不合格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")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85725</xdr:rowOff>
    </xdr:from>
    <xdr:to>
      <xdr:col>7</xdr:col>
      <xdr:colOff>0</xdr:colOff>
      <xdr:row>2</xdr:row>
      <xdr:rowOff>9525</xdr:rowOff>
    </xdr:to>
    <xdr:sp macro="" textlink="">
      <xdr:nvSpPr>
        <xdr:cNvPr id="14338" name="AutoShape 2"/>
        <xdr:cNvSpPr>
          <a:spLocks noChangeArrowheads="1"/>
        </xdr:cNvSpPr>
      </xdr:nvSpPr>
      <xdr:spPr bwMode="auto">
        <a:xfrm>
          <a:off x="4143375" y="85725"/>
          <a:ext cx="0" cy="323850"/>
        </a:xfrm>
        <a:prstGeom prst="bevel">
          <a:avLst>
            <a:gd name="adj" fmla="val 12500"/>
          </a:avLst>
        </a:prstGeom>
        <a:solidFill>
          <a:srgbClr val="E7FFE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解答例</a:t>
          </a:r>
        </a:p>
      </xdr:txBody>
    </xdr:sp>
    <xdr:clientData/>
  </xdr:twoCellAnchor>
  <xdr:twoCellAnchor editAs="oneCell">
    <xdr:from>
      <xdr:col>8</xdr:col>
      <xdr:colOff>0</xdr:colOff>
      <xdr:row>11</xdr:row>
      <xdr:rowOff>0</xdr:rowOff>
    </xdr:from>
    <xdr:to>
      <xdr:col>13</xdr:col>
      <xdr:colOff>571500</xdr:colOff>
      <xdr:row>28</xdr:row>
      <xdr:rowOff>57150</xdr:rowOff>
    </xdr:to>
    <xdr:pic>
      <xdr:nvPicPr>
        <xdr:cNvPr id="14360" name="Picture 3" descr="イメージ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9175" y="1943100"/>
          <a:ext cx="4000500" cy="2971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209550</xdr:colOff>
      <xdr:row>1</xdr:row>
      <xdr:rowOff>9525</xdr:rowOff>
    </xdr:from>
    <xdr:to>
      <xdr:col>12</xdr:col>
      <xdr:colOff>552450</xdr:colOff>
      <xdr:row>8</xdr:row>
      <xdr:rowOff>123825</xdr:rowOff>
    </xdr:to>
    <xdr:grpSp>
      <xdr:nvGrpSpPr>
        <xdr:cNvPr id="14361" name="Group 9"/>
        <xdr:cNvGrpSpPr>
          <a:grpSpLocks/>
        </xdr:cNvGrpSpPr>
      </xdr:nvGrpSpPr>
      <xdr:grpSpPr bwMode="auto">
        <a:xfrm>
          <a:off x="4352925" y="238125"/>
          <a:ext cx="3771900" cy="1314450"/>
          <a:chOff x="457" y="25"/>
          <a:chExt cx="396" cy="138"/>
        </a:xfrm>
      </xdr:grpSpPr>
      <xdr:sp macro="" textlink="">
        <xdr:nvSpPr>
          <xdr:cNvPr id="14341" name="AutoShape 5"/>
          <xdr:cNvSpPr>
            <a:spLocks noChangeArrowheads="1"/>
          </xdr:cNvSpPr>
        </xdr:nvSpPr>
        <xdr:spPr bwMode="auto">
          <a:xfrm>
            <a:off x="457" y="25"/>
            <a:ext cx="396" cy="138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round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「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都道府県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」が「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東京都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」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以外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で、「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性別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」が「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男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」の人に「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○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」をつけなさい。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下図のようになれば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OK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！　　　　　　　　　　　　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Hint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：等しくないという記号は「</a:t>
            </a:r>
            <a:r>
              <a:rPr lang="en-US" altLang="ja-JP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&lt;&gt;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」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　　　　　　　　　　　                    　　　解答例は右→</a:t>
            </a:r>
          </a:p>
        </xdr:txBody>
      </xdr:sp>
      <xdr:sp macro="" textlink="">
        <xdr:nvSpPr>
          <xdr:cNvPr id="14344" name="AutoShape 8">
            <a:hlinkClick xmlns:r="http://schemas.openxmlformats.org/officeDocument/2006/relationships" r:id="rId2"/>
          </xdr:cNvPr>
          <xdr:cNvSpPr>
            <a:spLocks noChangeArrowheads="1"/>
          </xdr:cNvSpPr>
        </xdr:nvSpPr>
        <xdr:spPr bwMode="auto">
          <a:xfrm>
            <a:off x="770" y="86"/>
            <a:ext cx="61" cy="32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sng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/>
  </xdr:twoCellAnchor>
  <xdr:twoCellAnchor>
    <xdr:from>
      <xdr:col>17</xdr:col>
      <xdr:colOff>466725</xdr:colOff>
      <xdr:row>5</xdr:row>
      <xdr:rowOff>38100</xdr:rowOff>
    </xdr:from>
    <xdr:to>
      <xdr:col>23</xdr:col>
      <xdr:colOff>504825</xdr:colOff>
      <xdr:row>6</xdr:row>
      <xdr:rowOff>104775</xdr:rowOff>
    </xdr:to>
    <xdr:sp macro="" textlink="">
      <xdr:nvSpPr>
        <xdr:cNvPr id="14346" name="AutoShape 10"/>
        <xdr:cNvSpPr>
          <a:spLocks noChangeArrowheads="1"/>
        </xdr:cNvSpPr>
      </xdr:nvSpPr>
      <xdr:spPr bwMode="auto">
        <a:xfrm>
          <a:off x="11468100" y="952500"/>
          <a:ext cx="3524250" cy="238125"/>
        </a:xfrm>
        <a:prstGeom prst="wedgeRectCallout">
          <a:avLst>
            <a:gd name="adj1" fmla="val 41083"/>
            <a:gd name="adj2" fmla="val -218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　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=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IF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(W3&lt;&gt;"</a:t>
          </a:r>
          <a:r>
            <a:rPr lang="ja-JP" altLang="en-US" sz="12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東京都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",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IF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(T3="</a:t>
          </a:r>
          <a:r>
            <a:rPr lang="ja-JP" altLang="en-US" sz="12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男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","○",""),"")"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533400</xdr:colOff>
      <xdr:row>40</xdr:row>
      <xdr:rowOff>114300</xdr:rowOff>
    </xdr:from>
    <xdr:to>
      <xdr:col>10</xdr:col>
      <xdr:colOff>0</xdr:colOff>
      <xdr:row>48</xdr:row>
      <xdr:rowOff>95250</xdr:rowOff>
    </xdr:to>
    <xdr:sp macro="" textlink="">
      <xdr:nvSpPr>
        <xdr:cNvPr id="12290" name="AutoShape 2"/>
        <xdr:cNvSpPr>
          <a:spLocks noChangeArrowheads="1"/>
        </xdr:cNvSpPr>
      </xdr:nvSpPr>
      <xdr:spPr bwMode="auto">
        <a:xfrm>
          <a:off x="3762375" y="7067550"/>
          <a:ext cx="3581400" cy="1381125"/>
        </a:xfrm>
        <a:prstGeom prst="wedgeRoundRectCallout">
          <a:avLst>
            <a:gd name="adj1" fmla="val -68352"/>
            <a:gd name="adj2" fmla="val -2655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IF(AND(B43&lt;=$B$50,C43&lt;=$B$51),"○","×")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または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IF(B43&lt;=$B$50,IF(C43&lt;=$B$51,"○","×"),"×")</a:t>
          </a:r>
        </a:p>
      </xdr:txBody>
    </xdr:sp>
    <xdr:clientData/>
  </xdr:twoCellAnchor>
  <xdr:twoCellAnchor>
    <xdr:from>
      <xdr:col>4</xdr:col>
      <xdr:colOff>180975</xdr:colOff>
      <xdr:row>0</xdr:row>
      <xdr:rowOff>66675</xdr:rowOff>
    </xdr:from>
    <xdr:to>
      <xdr:col>9</xdr:col>
      <xdr:colOff>523875</xdr:colOff>
      <xdr:row>7</xdr:row>
      <xdr:rowOff>161925</xdr:rowOff>
    </xdr:to>
    <xdr:grpSp>
      <xdr:nvGrpSpPr>
        <xdr:cNvPr id="12307" name="Group 9"/>
        <xdr:cNvGrpSpPr>
          <a:grpSpLocks/>
        </xdr:cNvGrpSpPr>
      </xdr:nvGrpSpPr>
      <xdr:grpSpPr bwMode="auto">
        <a:xfrm>
          <a:off x="3409950" y="66675"/>
          <a:ext cx="3771900" cy="1314450"/>
          <a:chOff x="358" y="7"/>
          <a:chExt cx="396" cy="138"/>
        </a:xfrm>
      </xdr:grpSpPr>
      <xdr:sp macro="" textlink="">
        <xdr:nvSpPr>
          <xdr:cNvPr id="12293" name="AutoShape 5"/>
          <xdr:cNvSpPr>
            <a:spLocks noChangeArrowheads="1"/>
          </xdr:cNvSpPr>
        </xdr:nvSpPr>
        <xdr:spPr bwMode="auto">
          <a:xfrm>
            <a:off x="358" y="7"/>
            <a:ext cx="396" cy="138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round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建築資材購入先の候補を○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×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で判定して下さい。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候補の条件は、セル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Ｂ１０：Ｂ１１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の値を使用します。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候補は“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○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”、そうでなかったら“</a:t>
            </a:r>
            <a:r>
              <a:rPr lang="en-US" altLang="ja-JP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×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”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を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Ｄ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列に表示しなさい。</a:t>
            </a:r>
          </a:p>
        </xdr:txBody>
      </xdr:sp>
      <xdr:sp macro="" textlink="">
        <xdr:nvSpPr>
          <xdr:cNvPr id="12296" name="AutoShape 8">
            <a:hlinkClick xmlns:r="http://schemas.openxmlformats.org/officeDocument/2006/relationships" r:id="rId1"/>
          </xdr:cNvPr>
          <xdr:cNvSpPr>
            <a:spLocks noChangeArrowheads="1"/>
          </xdr:cNvSpPr>
        </xdr:nvSpPr>
        <xdr:spPr bwMode="auto">
          <a:xfrm>
            <a:off x="653" y="101"/>
            <a:ext cx="61" cy="32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sng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56</xdr:row>
      <xdr:rowOff>76200</xdr:rowOff>
    </xdr:from>
    <xdr:to>
      <xdr:col>9</xdr:col>
      <xdr:colOff>190500</xdr:colOff>
      <xdr:row>64</xdr:row>
      <xdr:rowOff>76200</xdr:rowOff>
    </xdr:to>
    <xdr:sp macro="" textlink="">
      <xdr:nvSpPr>
        <xdr:cNvPr id="13314" name="AutoShape 2"/>
        <xdr:cNvSpPr>
          <a:spLocks noChangeArrowheads="1"/>
        </xdr:cNvSpPr>
      </xdr:nvSpPr>
      <xdr:spPr bwMode="auto">
        <a:xfrm>
          <a:off x="2028825" y="9791700"/>
          <a:ext cx="4086225" cy="1371600"/>
        </a:xfrm>
        <a:prstGeom prst="wedgeRoundRectCallout">
          <a:avLst>
            <a:gd name="adj1" fmla="val -52796"/>
            <a:gd name="adj2" fmla="val -8194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4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IF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(DAY(F41)&lt;=15,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DATE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(YEAR(F41),MONTH(F41),25),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　　　　　　　　　</a:t>
          </a:r>
          <a:r>
            <a:rPr lang="ja-JP" altLang="en-US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 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DATE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(YEAR(F41),MONTH(F41)+1,25))</a:t>
          </a:r>
        </a:p>
        <a:p>
          <a:pPr algn="l" rtl="0">
            <a:lnSpc>
              <a:spcPts val="1300"/>
            </a:lnSpc>
            <a:defRPr sz="1000"/>
          </a:pP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日にちが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以下→今月の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日の日付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以外　　　　　　　→来月（</a:t>
          </a:r>
          <a:r>
            <a:rPr lang="ja-JP" altLang="en-US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今月の月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+1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）の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日の日付</a:t>
          </a:r>
        </a:p>
      </xdr:txBody>
    </xdr:sp>
    <xdr:clientData/>
  </xdr:twoCellAnchor>
  <xdr:twoCellAnchor>
    <xdr:from>
      <xdr:col>0</xdr:col>
      <xdr:colOff>114300</xdr:colOff>
      <xdr:row>65</xdr:row>
      <xdr:rowOff>152400</xdr:rowOff>
    </xdr:from>
    <xdr:to>
      <xdr:col>6</xdr:col>
      <xdr:colOff>276225</xdr:colOff>
      <xdr:row>70</xdr:row>
      <xdr:rowOff>38100</xdr:rowOff>
    </xdr:to>
    <xdr:sp macro="" textlink="">
      <xdr:nvSpPr>
        <xdr:cNvPr id="13315" name="AutoShape 3"/>
        <xdr:cNvSpPr>
          <a:spLocks noChangeArrowheads="1"/>
        </xdr:cNvSpPr>
      </xdr:nvSpPr>
      <xdr:spPr bwMode="auto">
        <a:xfrm>
          <a:off x="114300" y="11410950"/>
          <a:ext cx="4029075" cy="742950"/>
        </a:xfrm>
        <a:prstGeom prst="wedgeRoundRectCallout">
          <a:avLst>
            <a:gd name="adj1" fmla="val -32741"/>
            <a:gd name="adj2" fmla="val -32692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4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DATE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(YEAR(F41),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          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IF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(DAY(F41)&lt;=15,MONTH(F41),MONTH(F41)+1),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          25)</a:t>
          </a:r>
        </a:p>
      </xdr:txBody>
    </xdr:sp>
    <xdr:clientData/>
  </xdr:twoCellAnchor>
  <xdr:twoCellAnchor>
    <xdr:from>
      <xdr:col>2</xdr:col>
      <xdr:colOff>76200</xdr:colOff>
      <xdr:row>62</xdr:row>
      <xdr:rowOff>114300</xdr:rowOff>
    </xdr:from>
    <xdr:to>
      <xdr:col>2</xdr:col>
      <xdr:colOff>914400</xdr:colOff>
      <xdr:row>64</xdr:row>
      <xdr:rowOff>104775</xdr:rowOff>
    </xdr:to>
    <xdr:sp macro="" textlink="">
      <xdr:nvSpPr>
        <xdr:cNvPr id="13316" name="WordArt 4"/>
        <xdr:cNvSpPr>
          <a:spLocks noChangeArrowheads="1" noChangeShapeType="1" noTextEdit="1"/>
        </xdr:cNvSpPr>
      </xdr:nvSpPr>
      <xdr:spPr bwMode="auto">
        <a:xfrm>
          <a:off x="781050" y="10858500"/>
          <a:ext cx="838200" cy="3333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0">
              <a:ln>
                <a:noFill/>
              </a:ln>
              <a:gradFill rotWithShape="0">
                <a:gsLst>
                  <a:gs pos="0">
                    <a:srgbClr val="FFFF00"/>
                  </a:gs>
                  <a:gs pos="100000">
                    <a:srgbClr val="FF9933"/>
                  </a:gs>
                </a:gsLst>
                <a:path path="rect">
                  <a:fillToRect l="50000" t="50000" r="50000" b="50000"/>
                </a:path>
              </a:gradFill>
              <a:effectLst>
                <a:outerShdw dist="35921" dir="2700000" algn="ctr" rotWithShape="0">
                  <a:srgbClr val="C0C0C0"/>
                </a:outerShdw>
              </a:effectLst>
              <a:latin typeface="ＭＳ Ｐゴシック"/>
              <a:ea typeface="ＭＳ Ｐゴシック"/>
            </a:rPr>
            <a:t>または</a:t>
          </a:r>
        </a:p>
      </xdr:txBody>
    </xdr:sp>
    <xdr:clientData/>
  </xdr:twoCellAnchor>
  <xdr:twoCellAnchor>
    <xdr:from>
      <xdr:col>7</xdr:col>
      <xdr:colOff>0</xdr:colOff>
      <xdr:row>6</xdr:row>
      <xdr:rowOff>0</xdr:rowOff>
    </xdr:from>
    <xdr:to>
      <xdr:col>13</xdr:col>
      <xdr:colOff>180975</xdr:colOff>
      <xdr:row>15</xdr:row>
      <xdr:rowOff>161925</xdr:rowOff>
    </xdr:to>
    <xdr:grpSp>
      <xdr:nvGrpSpPr>
        <xdr:cNvPr id="13336" name="Group 8"/>
        <xdr:cNvGrpSpPr>
          <a:grpSpLocks/>
        </xdr:cNvGrpSpPr>
      </xdr:nvGrpSpPr>
      <xdr:grpSpPr bwMode="auto">
        <a:xfrm>
          <a:off x="4552950" y="1047750"/>
          <a:ext cx="4295775" cy="1733550"/>
          <a:chOff x="478" y="110"/>
          <a:chExt cx="451" cy="182"/>
        </a:xfrm>
      </xdr:grpSpPr>
      <xdr:sp macro="" textlink="">
        <xdr:nvSpPr>
          <xdr:cNvPr id="13313" name="AutoShape 1"/>
          <xdr:cNvSpPr>
            <a:spLocks noChangeArrowheads="1"/>
          </xdr:cNvSpPr>
        </xdr:nvSpPr>
        <xdr:spPr bwMode="auto">
          <a:xfrm>
            <a:off x="478" y="110"/>
            <a:ext cx="451" cy="182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round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セル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Ｃ１５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に請求日を求める式を設定しなさい。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毎月</a:t>
            </a:r>
            <a:r>
              <a:rPr lang="en-US" altLang="ja-JP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15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日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締め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、</a:t>
            </a:r>
            <a:r>
              <a:rPr lang="en-US" altLang="ja-JP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25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日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の請求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とします。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en-US" altLang="ja-JP" sz="1100" b="0" i="0" u="sng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16</a:t>
            </a:r>
            <a:r>
              <a:rPr lang="ja-JP" altLang="en-US" sz="1100" b="0" i="0" u="sng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日以降</a:t>
            </a:r>
            <a:r>
              <a:rPr lang="ja-JP" altLang="en-US" sz="1100" b="0" i="0" u="sng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は翌月の請求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となります。</a:t>
            </a:r>
          </a:p>
          <a:p>
            <a:pPr algn="l" rtl="0"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例：　起票日が　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2002/9/10 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であれば　請求日は 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2002/9/25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                 2002/9/16 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であれば　請求日は 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2002/10/25 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となる。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13319" name="AutoShape 7">
            <a:hlinkClick xmlns:r="http://schemas.openxmlformats.org/officeDocument/2006/relationships" r:id="rId1"/>
          </xdr:cNvPr>
          <xdr:cNvSpPr>
            <a:spLocks noChangeArrowheads="1"/>
          </xdr:cNvSpPr>
        </xdr:nvSpPr>
        <xdr:spPr bwMode="auto">
          <a:xfrm>
            <a:off x="836" y="255"/>
            <a:ext cx="61" cy="32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sng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55</xdr:row>
      <xdr:rowOff>38100</xdr:rowOff>
    </xdr:from>
    <xdr:to>
      <xdr:col>5</xdr:col>
      <xdr:colOff>447675</xdr:colOff>
      <xdr:row>57</xdr:row>
      <xdr:rowOff>0</xdr:rowOff>
    </xdr:to>
    <xdr:sp macro="" textlink="">
      <xdr:nvSpPr>
        <xdr:cNvPr id="11266" name="AutoShape 2"/>
        <xdr:cNvSpPr>
          <a:spLocks noChangeArrowheads="1"/>
        </xdr:cNvSpPr>
      </xdr:nvSpPr>
      <xdr:spPr bwMode="auto">
        <a:xfrm>
          <a:off x="685800" y="9896475"/>
          <a:ext cx="3228975" cy="3048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29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日が存在したら閏年であることを利用</a:t>
          </a:r>
        </a:p>
      </xdr:txBody>
    </xdr:sp>
    <xdr:clientData/>
  </xdr:twoCellAnchor>
  <xdr:twoCellAnchor>
    <xdr:from>
      <xdr:col>4</xdr:col>
      <xdr:colOff>219075</xdr:colOff>
      <xdr:row>61</xdr:row>
      <xdr:rowOff>19050</xdr:rowOff>
    </xdr:from>
    <xdr:to>
      <xdr:col>10</xdr:col>
      <xdr:colOff>590550</xdr:colOff>
      <xdr:row>70</xdr:row>
      <xdr:rowOff>152400</xdr:rowOff>
    </xdr:to>
    <xdr:sp macro="" textlink="">
      <xdr:nvSpPr>
        <xdr:cNvPr id="11267" name="AutoShape 3"/>
        <xdr:cNvSpPr>
          <a:spLocks noChangeArrowheads="1"/>
        </xdr:cNvSpPr>
      </xdr:nvSpPr>
      <xdr:spPr bwMode="auto">
        <a:xfrm>
          <a:off x="2962275" y="11039475"/>
          <a:ext cx="4524375" cy="16764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500"/>
            </a:lnSpc>
            <a:defRPr sz="1000"/>
          </a:pP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3</a:t>
          </a: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月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日の前の日が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29</a:t>
          </a: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日であれば閏年である。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そうでなければ平年である。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日付は　Ｄａｔｅ関数で作り出す。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Ｄａｔｅ（年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,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３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,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１）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-1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がある年の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３月の前日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、すなわち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2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月の最終日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Ｄａｙ（Ｄａｔｅ（年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,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,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）がその日にち</a:t>
          </a:r>
        </a:p>
      </xdr:txBody>
    </xdr:sp>
    <xdr:clientData/>
  </xdr:twoCellAnchor>
  <xdr:twoCellAnchor>
    <xdr:from>
      <xdr:col>5</xdr:col>
      <xdr:colOff>590550</xdr:colOff>
      <xdr:row>20</xdr:row>
      <xdr:rowOff>38100</xdr:rowOff>
    </xdr:from>
    <xdr:to>
      <xdr:col>10</xdr:col>
      <xdr:colOff>600075</xdr:colOff>
      <xdr:row>22</xdr:row>
      <xdr:rowOff>152400</xdr:rowOff>
    </xdr:to>
    <xdr:sp macro="" textlink="">
      <xdr:nvSpPr>
        <xdr:cNvPr id="11270" name="WordArt 6"/>
        <xdr:cNvSpPr>
          <a:spLocks noChangeArrowheads="1" noChangeShapeType="1" noTextEdit="1"/>
        </xdr:cNvSpPr>
      </xdr:nvSpPr>
      <xdr:spPr bwMode="auto">
        <a:xfrm>
          <a:off x="4057650" y="3667125"/>
          <a:ext cx="3438525" cy="4572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0">
              <a:ln>
                <a:noFill/>
              </a:ln>
              <a:gradFill rotWithShape="0">
                <a:gsLst>
                  <a:gs pos="0">
                    <a:srgbClr val="FFFF00"/>
                  </a:gs>
                  <a:gs pos="100000">
                    <a:srgbClr val="FF9933"/>
                  </a:gs>
                </a:gsLst>
                <a:path path="rect">
                  <a:fillToRect l="50000" t="50000" r="50000" b="50000"/>
                </a:path>
              </a:gra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ＭＳ Ｐゴシック"/>
              <a:ea typeface="ＭＳ Ｐゴシック"/>
            </a:rPr>
            <a:t>お疲れ様でした！</a:t>
          </a:r>
        </a:p>
      </xdr:txBody>
    </xdr:sp>
    <xdr:clientData/>
  </xdr:twoCellAnchor>
  <xdr:twoCellAnchor>
    <xdr:from>
      <xdr:col>5</xdr:col>
      <xdr:colOff>219075</xdr:colOff>
      <xdr:row>57</xdr:row>
      <xdr:rowOff>19050</xdr:rowOff>
    </xdr:from>
    <xdr:to>
      <xdr:col>11</xdr:col>
      <xdr:colOff>180975</xdr:colOff>
      <xdr:row>58</xdr:row>
      <xdr:rowOff>133350</xdr:rowOff>
    </xdr:to>
    <xdr:sp macro="" textlink="">
      <xdr:nvSpPr>
        <xdr:cNvPr id="11271" name="AutoShape 7"/>
        <xdr:cNvSpPr>
          <a:spLocks noChangeArrowheads="1"/>
        </xdr:cNvSpPr>
      </xdr:nvSpPr>
      <xdr:spPr bwMode="auto">
        <a:xfrm>
          <a:off x="3686175" y="10220325"/>
          <a:ext cx="4076700" cy="342900"/>
        </a:xfrm>
        <a:prstGeom prst="wedgeRoundRectCallout">
          <a:avLst>
            <a:gd name="adj1" fmla="val -55606"/>
            <a:gd name="adj2" fmla="val 6666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=IF(B59="","",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IF(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DAY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DATE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(B59,3,1)-1)=29,"○","×")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</a:p>
      </xdr:txBody>
    </xdr:sp>
    <xdr:clientData/>
  </xdr:twoCellAnchor>
  <xdr:twoCellAnchor>
    <xdr:from>
      <xdr:col>0</xdr:col>
      <xdr:colOff>561975</xdr:colOff>
      <xdr:row>40</xdr:row>
      <xdr:rowOff>95250</xdr:rowOff>
    </xdr:from>
    <xdr:to>
      <xdr:col>6</xdr:col>
      <xdr:colOff>180975</xdr:colOff>
      <xdr:row>42</xdr:row>
      <xdr:rowOff>57150</xdr:rowOff>
    </xdr:to>
    <xdr:sp macro="" textlink="">
      <xdr:nvSpPr>
        <xdr:cNvPr id="11272" name="AutoShape 8"/>
        <xdr:cNvSpPr>
          <a:spLocks noChangeArrowheads="1"/>
        </xdr:cNvSpPr>
      </xdr:nvSpPr>
      <xdr:spPr bwMode="auto">
        <a:xfrm>
          <a:off x="561975" y="7219950"/>
          <a:ext cx="3771900" cy="3048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その年の年間日数が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366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日であれば閏年であることを利用</a:t>
          </a:r>
        </a:p>
      </xdr:txBody>
    </xdr:sp>
    <xdr:clientData/>
  </xdr:twoCellAnchor>
  <xdr:twoCellAnchor>
    <xdr:from>
      <xdr:col>5</xdr:col>
      <xdr:colOff>228600</xdr:colOff>
      <xdr:row>42</xdr:row>
      <xdr:rowOff>142875</xdr:rowOff>
    </xdr:from>
    <xdr:to>
      <xdr:col>12</xdr:col>
      <xdr:colOff>361950</xdr:colOff>
      <xdr:row>44</xdr:row>
      <xdr:rowOff>66675</xdr:rowOff>
    </xdr:to>
    <xdr:sp macro="" textlink="">
      <xdr:nvSpPr>
        <xdr:cNvPr id="11273" name="AutoShape 9"/>
        <xdr:cNvSpPr>
          <a:spLocks noChangeArrowheads="1"/>
        </xdr:cNvSpPr>
      </xdr:nvSpPr>
      <xdr:spPr bwMode="auto">
        <a:xfrm>
          <a:off x="3695700" y="7610475"/>
          <a:ext cx="4933950" cy="342900"/>
        </a:xfrm>
        <a:prstGeom prst="wedgeRoundRectCallout">
          <a:avLst>
            <a:gd name="adj1" fmla="val -54634"/>
            <a:gd name="adj2" fmla="val 6666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=IF(B45="","",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IF((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DATE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(B45+1,1,1)-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DATE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(B45,1,1))=366,"○","×")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</a:p>
      </xdr:txBody>
    </xdr:sp>
    <xdr:clientData/>
  </xdr:twoCellAnchor>
  <xdr:twoCellAnchor>
    <xdr:from>
      <xdr:col>5</xdr:col>
      <xdr:colOff>123825</xdr:colOff>
      <xdr:row>45</xdr:row>
      <xdr:rowOff>104775</xdr:rowOff>
    </xdr:from>
    <xdr:to>
      <xdr:col>12</xdr:col>
      <xdr:colOff>542925</xdr:colOff>
      <xdr:row>48</xdr:row>
      <xdr:rowOff>123825</xdr:rowOff>
    </xdr:to>
    <xdr:sp macro="" textlink="">
      <xdr:nvSpPr>
        <xdr:cNvPr id="11274" name="AutoShape 10"/>
        <xdr:cNvSpPr>
          <a:spLocks noChangeArrowheads="1"/>
        </xdr:cNvSpPr>
      </xdr:nvSpPr>
      <xdr:spPr bwMode="auto">
        <a:xfrm>
          <a:off x="3590925" y="8248650"/>
          <a:ext cx="5219700" cy="5334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年間日数を計算する。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翌年の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日から今年の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日を引けば今年の年間日数が求められる。</a:t>
          </a:r>
        </a:p>
      </xdr:txBody>
    </xdr:sp>
    <xdr:clientData/>
  </xdr:twoCellAnchor>
  <xdr:twoCellAnchor>
    <xdr:from>
      <xdr:col>2</xdr:col>
      <xdr:colOff>47625</xdr:colOff>
      <xdr:row>8</xdr:row>
      <xdr:rowOff>161925</xdr:rowOff>
    </xdr:from>
    <xdr:to>
      <xdr:col>7</xdr:col>
      <xdr:colOff>647700</xdr:colOff>
      <xdr:row>16</xdr:row>
      <xdr:rowOff>9525</xdr:rowOff>
    </xdr:to>
    <xdr:sp macro="" textlink="">
      <xdr:nvSpPr>
        <xdr:cNvPr id="11276" name="AutoShape 12"/>
        <xdr:cNvSpPr>
          <a:spLocks noChangeArrowheads="1"/>
        </xdr:cNvSpPr>
      </xdr:nvSpPr>
      <xdr:spPr bwMode="auto">
        <a:xfrm>
          <a:off x="1419225" y="1724025"/>
          <a:ext cx="4067175" cy="1228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セル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Ｂ８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に入力されている年が</a:t>
          </a:r>
          <a:r>
            <a:rPr lang="ja-JP" altLang="en-US" sz="1100" b="0" i="0" u="sng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閏年であるかを判定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して、閏年であれば“○”、そうでなければ“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×”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をセル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Ｅ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に表示しなさい。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Ｈｉｎｔ：閏年の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年間日数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366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日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、または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月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29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日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が存在すること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を利用します。</a:t>
          </a:r>
        </a:p>
      </xdr:txBody>
    </xdr:sp>
    <xdr:clientData/>
  </xdr:twoCellAnchor>
  <xdr:twoCellAnchor>
    <xdr:from>
      <xdr:col>1</xdr:col>
      <xdr:colOff>0</xdr:colOff>
      <xdr:row>75</xdr:row>
      <xdr:rowOff>38100</xdr:rowOff>
    </xdr:from>
    <xdr:to>
      <xdr:col>5</xdr:col>
      <xdr:colOff>447675</xdr:colOff>
      <xdr:row>77</xdr:row>
      <xdr:rowOff>0</xdr:rowOff>
    </xdr:to>
    <xdr:sp macro="" textlink="">
      <xdr:nvSpPr>
        <xdr:cNvPr id="10" name="AutoShape 2"/>
        <xdr:cNvSpPr>
          <a:spLocks noChangeArrowheads="1"/>
        </xdr:cNvSpPr>
      </xdr:nvSpPr>
      <xdr:spPr bwMode="auto">
        <a:xfrm>
          <a:off x="685800" y="9896475"/>
          <a:ext cx="3228975" cy="3048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グレゴリオ暦の定義から判定</a:t>
          </a:r>
        </a:p>
      </xdr:txBody>
    </xdr:sp>
    <xdr:clientData/>
  </xdr:twoCellAnchor>
  <xdr:twoCellAnchor>
    <xdr:from>
      <xdr:col>5</xdr:col>
      <xdr:colOff>590550</xdr:colOff>
      <xdr:row>75</xdr:row>
      <xdr:rowOff>9526</xdr:rowOff>
    </xdr:from>
    <xdr:to>
      <xdr:col>11</xdr:col>
      <xdr:colOff>9525</xdr:colOff>
      <xdr:row>81</xdr:row>
      <xdr:rowOff>152401</xdr:rowOff>
    </xdr:to>
    <xdr:sp macro="" textlink="">
      <xdr:nvSpPr>
        <xdr:cNvPr id="11" name="AutoShape 3"/>
        <xdr:cNvSpPr>
          <a:spLocks noChangeArrowheads="1"/>
        </xdr:cNvSpPr>
      </xdr:nvSpPr>
      <xdr:spPr bwMode="auto">
        <a:xfrm>
          <a:off x="4057650" y="13430251"/>
          <a:ext cx="3533775" cy="13525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rtl="0"/>
          <a:r>
            <a:rPr lang="ja-JP" altLang="ja-JP" sz="1100">
              <a:effectLst/>
              <a:latin typeface="+mn-lt"/>
              <a:ea typeface="+mn-ea"/>
              <a:cs typeface="+mn-cs"/>
            </a:rPr>
            <a:t>グレゴリオ暦では、次の規則に従って400年間に（100回ではなく）97回の閏年を設ける。</a:t>
          </a:r>
          <a:endParaRPr lang="en-US" altLang="ja-JP" sz="1100">
            <a:effectLst/>
            <a:latin typeface="+mn-lt"/>
            <a:ea typeface="+mn-ea"/>
            <a:cs typeface="+mn-cs"/>
          </a:endParaRPr>
        </a:p>
        <a:p>
          <a:pPr rtl="0"/>
          <a:endParaRPr lang="ja-JP" altLang="ja-JP" sz="1100">
            <a:effectLst/>
            <a:latin typeface="+mn-lt"/>
            <a:ea typeface="+mn-ea"/>
            <a:cs typeface="+mn-cs"/>
          </a:endParaRPr>
        </a:p>
        <a:p>
          <a:pPr rtl="0">
            <a:lnSpc>
              <a:spcPts val="1300"/>
            </a:lnSpc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西暦年が4で割り切れる年は閏年</a:t>
          </a:r>
        </a:p>
        <a:p>
          <a:pPr rtl="0">
            <a:lnSpc>
              <a:spcPts val="1300"/>
            </a:lnSpc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ただし、西暦年が100で割り切れる年は平年</a:t>
          </a:r>
        </a:p>
        <a:p>
          <a:pPr rtl="0">
            <a:lnSpc>
              <a:spcPts val="1300"/>
            </a:lnSpc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ただし、西暦年が400で割り切れる年は閏年</a:t>
          </a:r>
          <a:endParaRPr lang="en-US" altLang="ja-JP" sz="110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57150</xdr:colOff>
      <xdr:row>82</xdr:row>
      <xdr:rowOff>114300</xdr:rowOff>
    </xdr:from>
    <xdr:to>
      <xdr:col>10</xdr:col>
      <xdr:colOff>476250</xdr:colOff>
      <xdr:row>84</xdr:row>
      <xdr:rowOff>104775</xdr:rowOff>
    </xdr:to>
    <xdr:sp macro="" textlink="">
      <xdr:nvSpPr>
        <xdr:cNvPr id="12" name="AutoShape 7"/>
        <xdr:cNvSpPr>
          <a:spLocks noChangeArrowheads="1"/>
        </xdr:cNvSpPr>
      </xdr:nvSpPr>
      <xdr:spPr bwMode="auto">
        <a:xfrm>
          <a:off x="1428750" y="14916150"/>
          <a:ext cx="5943600" cy="333375"/>
        </a:xfrm>
        <a:prstGeom prst="wedgeRoundRectCallout">
          <a:avLst>
            <a:gd name="adj1" fmla="val -22876"/>
            <a:gd name="adj2" fmla="val -18158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=IF(B80="","",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+mn-ea"/>
            </a:rPr>
            <a:t>IF(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MOD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+mn-ea"/>
            </a:rPr>
            <a:t>(B80,4)=0,IF(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MOD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+mn-ea"/>
            </a:rPr>
            <a:t>(B80,100)=0,IF(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MOD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+mn-ea"/>
            </a:rPr>
            <a:t>(B80,400)=0,"○","×"),"○"),"×")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)</a:t>
          </a:r>
        </a:p>
      </xdr:txBody>
    </xdr:sp>
    <xdr:clientData/>
  </xdr:twoCellAnchor>
  <xdr:twoCellAnchor>
    <xdr:from>
      <xdr:col>5</xdr:col>
      <xdr:colOff>590550</xdr:colOff>
      <xdr:row>89</xdr:row>
      <xdr:rowOff>38100</xdr:rowOff>
    </xdr:from>
    <xdr:to>
      <xdr:col>11</xdr:col>
      <xdr:colOff>219075</xdr:colOff>
      <xdr:row>93</xdr:row>
      <xdr:rowOff>161925</xdr:rowOff>
    </xdr:to>
    <xdr:sp macro="" textlink="">
      <xdr:nvSpPr>
        <xdr:cNvPr id="13" name="AutoShape 3"/>
        <xdr:cNvSpPr>
          <a:spLocks noChangeArrowheads="1"/>
        </xdr:cNvSpPr>
      </xdr:nvSpPr>
      <xdr:spPr bwMode="auto">
        <a:xfrm>
          <a:off x="4057650" y="16144875"/>
          <a:ext cx="3743325" cy="8858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rtl="0"/>
          <a:r>
            <a:rPr lang="ja-JP" altLang="en-US" sz="1100">
              <a:effectLst/>
              <a:latin typeface="+mn-lt"/>
              <a:ea typeface="+mn-ea"/>
              <a:cs typeface="+mn-cs"/>
            </a:rPr>
            <a:t>もう少し整理すると</a:t>
          </a:r>
          <a:endParaRPr lang="en-US" altLang="ja-JP" sz="1100">
            <a:effectLst/>
            <a:latin typeface="+mn-lt"/>
            <a:ea typeface="+mn-ea"/>
            <a:cs typeface="+mn-cs"/>
          </a:endParaRPr>
        </a:p>
        <a:p>
          <a:pPr rtl="0"/>
          <a:r>
            <a:rPr lang="ja-JP" altLang="ja-JP" sz="1100">
              <a:effectLst/>
              <a:latin typeface="+mn-lt"/>
              <a:ea typeface="+mn-ea"/>
              <a:cs typeface="+mn-cs"/>
            </a:rPr>
            <a:t>西暦年が4で割り切れ</a:t>
          </a:r>
          <a:r>
            <a:rPr lang="ja-JP" altLang="en-US" sz="1100">
              <a:effectLst/>
              <a:latin typeface="+mn-lt"/>
              <a:ea typeface="+mn-ea"/>
              <a:cs typeface="+mn-cs"/>
            </a:rPr>
            <a:t>、かつ、</a:t>
          </a:r>
          <a:endParaRPr lang="en-US" altLang="ja-JP" sz="1100">
            <a:effectLst/>
            <a:latin typeface="+mn-lt"/>
            <a:ea typeface="+mn-ea"/>
            <a:cs typeface="+mn-cs"/>
          </a:endParaRPr>
        </a:p>
        <a:p>
          <a:pPr rtl="0">
            <a:lnSpc>
              <a:spcPts val="1300"/>
            </a:lnSpc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１００で割り切れない、または４００で割り切れる年は</a:t>
          </a:r>
          <a:r>
            <a:rPr lang="ja-JP" altLang="ja-JP" sz="1100">
              <a:effectLst/>
              <a:latin typeface="+mn-lt"/>
              <a:ea typeface="+mn-ea"/>
              <a:cs typeface="+mn-cs"/>
            </a:rPr>
            <a:t>閏年</a:t>
          </a:r>
        </a:p>
      </xdr:txBody>
    </xdr:sp>
    <xdr:clientData/>
  </xdr:twoCellAnchor>
  <xdr:twoCellAnchor>
    <xdr:from>
      <xdr:col>2</xdr:col>
      <xdr:colOff>66675</xdr:colOff>
      <xdr:row>94</xdr:row>
      <xdr:rowOff>85725</xdr:rowOff>
    </xdr:from>
    <xdr:to>
      <xdr:col>10</xdr:col>
      <xdr:colOff>400050</xdr:colOff>
      <xdr:row>96</xdr:row>
      <xdr:rowOff>95250</xdr:rowOff>
    </xdr:to>
    <xdr:sp macro="" textlink="">
      <xdr:nvSpPr>
        <xdr:cNvPr id="14" name="AutoShape 7"/>
        <xdr:cNvSpPr>
          <a:spLocks noChangeArrowheads="1"/>
        </xdr:cNvSpPr>
      </xdr:nvSpPr>
      <xdr:spPr bwMode="auto">
        <a:xfrm>
          <a:off x="1438275" y="17125950"/>
          <a:ext cx="5857875" cy="352425"/>
        </a:xfrm>
        <a:prstGeom prst="wedgeRoundRectCallout">
          <a:avLst>
            <a:gd name="adj1" fmla="val -22354"/>
            <a:gd name="adj2" fmla="val -26961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=IF(B90="","",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+mn-ea"/>
            </a:rPr>
            <a:t>IF(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AND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+mn-ea"/>
            </a:rPr>
            <a:t>(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MOD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+mn-ea"/>
            </a:rPr>
            <a:t>(B90,4)=0,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OR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+mn-ea"/>
            </a:rPr>
            <a:t>(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MOD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+mn-ea"/>
            </a:rPr>
            <a:t>(B90,100)&lt;&gt;0,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MOD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+mn-ea"/>
            </a:rPr>
            <a:t>(B90,400)=0)),"○","×")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)</a:t>
          </a: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</xdr:txBody>
    </xdr:sp>
    <xdr:clientData/>
  </xdr:twoCellAnchor>
  <xdr:twoCellAnchor>
    <xdr:from>
      <xdr:col>0</xdr:col>
      <xdr:colOff>276224</xdr:colOff>
      <xdr:row>99</xdr:row>
      <xdr:rowOff>66675</xdr:rowOff>
    </xdr:from>
    <xdr:to>
      <xdr:col>6</xdr:col>
      <xdr:colOff>495299</xdr:colOff>
      <xdr:row>104</xdr:row>
      <xdr:rowOff>57150</xdr:rowOff>
    </xdr:to>
    <xdr:sp macro="" textlink="">
      <xdr:nvSpPr>
        <xdr:cNvPr id="15" name="AutoShape 3"/>
        <xdr:cNvSpPr>
          <a:spLocks noChangeArrowheads="1"/>
        </xdr:cNvSpPr>
      </xdr:nvSpPr>
      <xdr:spPr bwMode="auto">
        <a:xfrm>
          <a:off x="276224" y="17964150"/>
          <a:ext cx="4371975" cy="847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rtl="0"/>
          <a:r>
            <a:rPr lang="ja-JP" altLang="en-US" sz="1200">
              <a:effectLst/>
              <a:latin typeface="+mn-lt"/>
              <a:ea typeface="+mn-ea"/>
              <a:cs typeface="+mn-cs"/>
            </a:rPr>
            <a:t>総括</a:t>
          </a:r>
          <a:endParaRPr lang="en-US" altLang="ja-JP" sz="1200">
            <a:effectLst/>
            <a:latin typeface="+mn-lt"/>
            <a:ea typeface="+mn-ea"/>
            <a:cs typeface="+mn-cs"/>
          </a:endParaRPr>
        </a:p>
        <a:p>
          <a:pPr rtl="0"/>
          <a:endParaRPr lang="en-US" altLang="ja-JP" sz="1200">
            <a:effectLst/>
            <a:latin typeface="+mn-lt"/>
            <a:ea typeface="+mn-ea"/>
            <a:cs typeface="+mn-cs"/>
          </a:endParaRPr>
        </a:p>
        <a:p>
          <a:pPr rtl="0"/>
          <a:r>
            <a:rPr lang="ja-JP" altLang="en-US" sz="1200">
              <a:effectLst/>
              <a:latin typeface="+mn-lt"/>
              <a:ea typeface="+mn-ea"/>
              <a:cs typeface="+mn-cs"/>
            </a:rPr>
            <a:t>２月２９日で判定するのが、もっとも簡単で簡潔のようだ！</a:t>
          </a:r>
          <a:endParaRPr lang="ja-JP" altLang="ja-JP" sz="12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>
    <tabColor indexed="41"/>
  </sheetPr>
  <dimension ref="A1:I43"/>
  <sheetViews>
    <sheetView showGridLines="0" tabSelected="1" workbookViewId="0">
      <selection activeCell="H4" sqref="H4"/>
    </sheetView>
  </sheetViews>
  <sheetFormatPr defaultRowHeight="13.5"/>
  <cols>
    <col min="1" max="8" width="9" style="73"/>
    <col min="9" max="9" width="1.625" style="73" customWidth="1"/>
    <col min="10" max="16384" width="9" style="73"/>
  </cols>
  <sheetData>
    <row r="1" spans="1:9" ht="33.75" thickTop="1" thickBot="1">
      <c r="A1" s="120" t="s">
        <v>36</v>
      </c>
      <c r="B1" s="121"/>
      <c r="C1" s="121"/>
      <c r="D1" s="121"/>
      <c r="E1" s="121"/>
      <c r="F1" s="121"/>
      <c r="G1" s="121"/>
      <c r="H1" s="121"/>
      <c r="I1" s="122"/>
    </row>
    <row r="2" spans="1:9" ht="17.25" thickTop="1" thickBot="1">
      <c r="A2" s="93"/>
      <c r="B2" s="93"/>
      <c r="C2" s="93"/>
      <c r="D2" s="93"/>
      <c r="E2" s="93"/>
      <c r="F2" s="93"/>
      <c r="G2" s="93"/>
      <c r="H2" s="94" t="s">
        <v>132</v>
      </c>
      <c r="I2" s="94"/>
    </row>
    <row r="3" spans="1:9" ht="14.25" thickBot="1">
      <c r="A3" s="102"/>
      <c r="B3" s="99" t="s">
        <v>38</v>
      </c>
      <c r="C3" s="99" t="s">
        <v>39</v>
      </c>
      <c r="D3" s="99" t="s">
        <v>40</v>
      </c>
      <c r="E3" s="99" t="s">
        <v>41</v>
      </c>
      <c r="F3" s="99" t="s">
        <v>42</v>
      </c>
      <c r="G3" s="99" t="s">
        <v>7</v>
      </c>
      <c r="H3" s="100" t="s">
        <v>43</v>
      </c>
      <c r="I3" s="101"/>
    </row>
    <row r="4" spans="1:9">
      <c r="A4" s="103" t="s">
        <v>44</v>
      </c>
      <c r="B4" s="21">
        <v>120</v>
      </c>
      <c r="C4" s="22">
        <v>72</v>
      </c>
      <c r="D4" s="22">
        <v>67</v>
      </c>
      <c r="E4" s="22">
        <v>140</v>
      </c>
      <c r="F4" s="84">
        <v>88</v>
      </c>
      <c r="G4" s="23">
        <f>SUM(B4:F4)</f>
        <v>487</v>
      </c>
      <c r="H4" s="108"/>
      <c r="I4" s="92"/>
    </row>
    <row r="5" spans="1:9">
      <c r="A5" s="103" t="s">
        <v>45</v>
      </c>
      <c r="B5" s="24">
        <v>115</v>
      </c>
      <c r="C5" s="25">
        <v>80</v>
      </c>
      <c r="D5" s="25">
        <v>88</v>
      </c>
      <c r="E5" s="25">
        <v>88</v>
      </c>
      <c r="F5" s="85">
        <v>85</v>
      </c>
      <c r="G5" s="23">
        <f t="shared" ref="G5:G10" si="0">SUM(B5:F5)</f>
        <v>456</v>
      </c>
      <c r="H5" s="109"/>
      <c r="I5" s="92"/>
    </row>
    <row r="6" spans="1:9">
      <c r="A6" s="103" t="s">
        <v>46</v>
      </c>
      <c r="B6" s="24">
        <v>90</v>
      </c>
      <c r="C6" s="25">
        <v>94</v>
      </c>
      <c r="D6" s="25">
        <v>66</v>
      </c>
      <c r="E6" s="25">
        <v>135</v>
      </c>
      <c r="F6" s="85">
        <v>94</v>
      </c>
      <c r="G6" s="23">
        <f t="shared" si="0"/>
        <v>479</v>
      </c>
      <c r="H6" s="109"/>
      <c r="I6" s="92"/>
    </row>
    <row r="7" spans="1:9">
      <c r="A7" s="103" t="s">
        <v>47</v>
      </c>
      <c r="B7" s="24">
        <v>85</v>
      </c>
      <c r="C7" s="25">
        <v>84</v>
      </c>
      <c r="D7" s="25">
        <v>100</v>
      </c>
      <c r="E7" s="25">
        <v>76</v>
      </c>
      <c r="F7" s="85">
        <v>63</v>
      </c>
      <c r="G7" s="23">
        <f t="shared" si="0"/>
        <v>408</v>
      </c>
      <c r="H7" s="109"/>
      <c r="I7" s="92"/>
    </row>
    <row r="8" spans="1:9">
      <c r="A8" s="103" t="s">
        <v>48</v>
      </c>
      <c r="B8" s="24">
        <v>130</v>
      </c>
      <c r="C8" s="25">
        <v>90</v>
      </c>
      <c r="D8" s="25">
        <v>56</v>
      </c>
      <c r="E8" s="25">
        <v>150</v>
      </c>
      <c r="F8" s="85">
        <v>60</v>
      </c>
      <c r="G8" s="23">
        <f t="shared" si="0"/>
        <v>486</v>
      </c>
      <c r="H8" s="109"/>
      <c r="I8" s="92"/>
    </row>
    <row r="9" spans="1:9">
      <c r="A9" s="103" t="s">
        <v>49</v>
      </c>
      <c r="B9" s="24">
        <v>100</v>
      </c>
      <c r="C9" s="25">
        <v>83</v>
      </c>
      <c r="D9" s="25">
        <v>93</v>
      </c>
      <c r="E9" s="25">
        <v>101</v>
      </c>
      <c r="F9" s="85">
        <v>90</v>
      </c>
      <c r="G9" s="23">
        <f t="shared" si="0"/>
        <v>467</v>
      </c>
      <c r="H9" s="109"/>
      <c r="I9" s="92"/>
    </row>
    <row r="10" spans="1:9" ht="14.25" thickBot="1">
      <c r="A10" s="103" t="s">
        <v>50</v>
      </c>
      <c r="B10" s="86">
        <v>85</v>
      </c>
      <c r="C10" s="87">
        <v>72</v>
      </c>
      <c r="D10" s="87">
        <v>120</v>
      </c>
      <c r="E10" s="87">
        <v>89</v>
      </c>
      <c r="F10" s="88">
        <v>95</v>
      </c>
      <c r="G10" s="23">
        <f t="shared" si="0"/>
        <v>461</v>
      </c>
      <c r="H10" s="110"/>
      <c r="I10" s="92"/>
    </row>
    <row r="11" spans="1:9" ht="14.25" thickBot="1">
      <c r="A11" s="104" t="s">
        <v>51</v>
      </c>
      <c r="B11" s="81">
        <f t="shared" ref="B11:G11" si="1">SUM(B4:B10)</f>
        <v>725</v>
      </c>
      <c r="C11" s="81">
        <f t="shared" si="1"/>
        <v>575</v>
      </c>
      <c r="D11" s="81">
        <f t="shared" si="1"/>
        <v>590</v>
      </c>
      <c r="E11" s="81">
        <f t="shared" si="1"/>
        <v>779</v>
      </c>
      <c r="F11" s="81">
        <f t="shared" si="1"/>
        <v>575</v>
      </c>
      <c r="G11" s="82">
        <f t="shared" si="1"/>
        <v>3244</v>
      </c>
      <c r="H11" s="81"/>
      <c r="I11" s="83"/>
    </row>
    <row r="33" spans="1:9" ht="15.75">
      <c r="A33" s="95" t="s">
        <v>36</v>
      </c>
      <c r="B33" s="95"/>
      <c r="C33" s="95"/>
      <c r="D33" s="95"/>
      <c r="E33" s="95"/>
      <c r="F33" s="95"/>
      <c r="G33" s="95"/>
      <c r="H33" s="95"/>
      <c r="I33" s="95"/>
    </row>
    <row r="34" spans="1:9" ht="16.5" thickBot="1">
      <c r="A34" s="96"/>
      <c r="B34" s="96"/>
      <c r="C34" s="96"/>
      <c r="D34" s="96"/>
      <c r="E34" s="96"/>
      <c r="F34" s="96"/>
      <c r="G34" s="96"/>
      <c r="H34" s="97" t="s">
        <v>37</v>
      </c>
      <c r="I34" s="97"/>
    </row>
    <row r="35" spans="1:9" ht="14.25" thickBot="1">
      <c r="A35" s="98"/>
      <c r="B35" s="99" t="s">
        <v>38</v>
      </c>
      <c r="C35" s="99" t="s">
        <v>39</v>
      </c>
      <c r="D35" s="99" t="s">
        <v>40</v>
      </c>
      <c r="E35" s="99" t="s">
        <v>41</v>
      </c>
      <c r="F35" s="99" t="s">
        <v>42</v>
      </c>
      <c r="G35" s="99" t="s">
        <v>7</v>
      </c>
      <c r="H35" s="100" t="s">
        <v>43</v>
      </c>
      <c r="I35" s="101"/>
    </row>
    <row r="36" spans="1:9">
      <c r="A36" s="20" t="s">
        <v>44</v>
      </c>
      <c r="B36" s="21">
        <v>120</v>
      </c>
      <c r="C36" s="22">
        <v>72</v>
      </c>
      <c r="D36" s="22">
        <v>67</v>
      </c>
      <c r="E36" s="22">
        <v>140</v>
      </c>
      <c r="F36" s="84">
        <v>88</v>
      </c>
      <c r="G36" s="23">
        <f>SUM(B36:F36)</f>
        <v>487</v>
      </c>
      <c r="H36" s="108" t="str">
        <f>IF(G36&gt;=480,"最優良店",IF(G36&gt;=465,"優良店",""))</f>
        <v>最優良店</v>
      </c>
      <c r="I36" s="92"/>
    </row>
    <row r="37" spans="1:9">
      <c r="A37" s="20" t="s">
        <v>45</v>
      </c>
      <c r="B37" s="24">
        <v>115</v>
      </c>
      <c r="C37" s="25">
        <v>80</v>
      </c>
      <c r="D37" s="25">
        <v>88</v>
      </c>
      <c r="E37" s="25">
        <v>88</v>
      </c>
      <c r="F37" s="85">
        <v>85</v>
      </c>
      <c r="G37" s="23">
        <f t="shared" ref="G37:G42" si="2">SUM(B37:F37)</f>
        <v>456</v>
      </c>
      <c r="H37" s="109" t="str">
        <f t="shared" ref="H37:H42" si="3">IF(G37&gt;=480,"最優良店",IF(G37&gt;=465,"優良店",""))</f>
        <v/>
      </c>
      <c r="I37" s="92"/>
    </row>
    <row r="38" spans="1:9">
      <c r="A38" s="20" t="s">
        <v>46</v>
      </c>
      <c r="B38" s="24">
        <v>90</v>
      </c>
      <c r="C38" s="25">
        <v>94</v>
      </c>
      <c r="D38" s="25">
        <v>66</v>
      </c>
      <c r="E38" s="25">
        <v>135</v>
      </c>
      <c r="F38" s="85">
        <v>94</v>
      </c>
      <c r="G38" s="23">
        <f t="shared" si="2"/>
        <v>479</v>
      </c>
      <c r="H38" s="109" t="str">
        <f t="shared" si="3"/>
        <v>優良店</v>
      </c>
      <c r="I38" s="92"/>
    </row>
    <row r="39" spans="1:9">
      <c r="A39" s="20" t="s">
        <v>47</v>
      </c>
      <c r="B39" s="24">
        <v>85</v>
      </c>
      <c r="C39" s="25">
        <v>84</v>
      </c>
      <c r="D39" s="25">
        <v>100</v>
      </c>
      <c r="E39" s="25">
        <v>76</v>
      </c>
      <c r="F39" s="85">
        <v>63</v>
      </c>
      <c r="G39" s="23">
        <f t="shared" si="2"/>
        <v>408</v>
      </c>
      <c r="H39" s="109" t="str">
        <f t="shared" si="3"/>
        <v/>
      </c>
      <c r="I39" s="92"/>
    </row>
    <row r="40" spans="1:9">
      <c r="A40" s="20" t="s">
        <v>48</v>
      </c>
      <c r="B40" s="24">
        <v>130</v>
      </c>
      <c r="C40" s="25">
        <v>90</v>
      </c>
      <c r="D40" s="25">
        <v>56</v>
      </c>
      <c r="E40" s="25">
        <v>150</v>
      </c>
      <c r="F40" s="85">
        <v>60</v>
      </c>
      <c r="G40" s="23">
        <f t="shared" si="2"/>
        <v>486</v>
      </c>
      <c r="H40" s="109" t="str">
        <f t="shared" si="3"/>
        <v>最優良店</v>
      </c>
      <c r="I40" s="92"/>
    </row>
    <row r="41" spans="1:9">
      <c r="A41" s="20" t="s">
        <v>49</v>
      </c>
      <c r="B41" s="24">
        <v>100</v>
      </c>
      <c r="C41" s="25">
        <v>83</v>
      </c>
      <c r="D41" s="25">
        <v>93</v>
      </c>
      <c r="E41" s="25">
        <v>101</v>
      </c>
      <c r="F41" s="85">
        <v>90</v>
      </c>
      <c r="G41" s="23">
        <f t="shared" si="2"/>
        <v>467</v>
      </c>
      <c r="H41" s="109" t="str">
        <f t="shared" si="3"/>
        <v>優良店</v>
      </c>
      <c r="I41" s="92"/>
    </row>
    <row r="42" spans="1:9" ht="14.25" thickBot="1">
      <c r="A42" s="20" t="s">
        <v>50</v>
      </c>
      <c r="B42" s="86">
        <v>85</v>
      </c>
      <c r="C42" s="87">
        <v>72</v>
      </c>
      <c r="D42" s="87">
        <v>120</v>
      </c>
      <c r="E42" s="87">
        <v>89</v>
      </c>
      <c r="F42" s="88">
        <v>95</v>
      </c>
      <c r="G42" s="23">
        <f t="shared" si="2"/>
        <v>461</v>
      </c>
      <c r="H42" s="110" t="str">
        <f t="shared" si="3"/>
        <v/>
      </c>
      <c r="I42" s="92"/>
    </row>
    <row r="43" spans="1:9" ht="14.25" thickBot="1">
      <c r="A43" s="80" t="s">
        <v>51</v>
      </c>
      <c r="B43" s="81">
        <f t="shared" ref="B43:G43" si="4">SUM(B36:B42)</f>
        <v>725</v>
      </c>
      <c r="C43" s="81">
        <f t="shared" si="4"/>
        <v>575</v>
      </c>
      <c r="D43" s="81">
        <f t="shared" si="4"/>
        <v>590</v>
      </c>
      <c r="E43" s="81">
        <f t="shared" si="4"/>
        <v>779</v>
      </c>
      <c r="F43" s="81">
        <f t="shared" si="4"/>
        <v>575</v>
      </c>
      <c r="G43" s="82">
        <f t="shared" si="4"/>
        <v>3244</v>
      </c>
      <c r="H43" s="81"/>
      <c r="I43" s="83"/>
    </row>
  </sheetData>
  <mergeCells count="1">
    <mergeCell ref="A1:I1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51"/>
  <sheetViews>
    <sheetView showGridLines="0" workbookViewId="0">
      <selection activeCell="F4" sqref="F4"/>
    </sheetView>
  </sheetViews>
  <sheetFormatPr defaultColWidth="9.875" defaultRowHeight="13.5"/>
  <sheetData>
    <row r="1" spans="1:8" ht="14.25">
      <c r="A1" s="123" t="s">
        <v>8</v>
      </c>
      <c r="B1" s="123"/>
      <c r="C1" s="123"/>
      <c r="D1" s="123"/>
      <c r="E1" s="123"/>
      <c r="F1" s="123"/>
      <c r="G1" s="4"/>
      <c r="H1" s="4"/>
    </row>
    <row r="2" spans="1:8" ht="14.25">
      <c r="A2" s="4"/>
      <c r="B2" s="4"/>
      <c r="C2" s="4"/>
      <c r="D2" s="4"/>
      <c r="E2" s="4"/>
      <c r="F2" s="4"/>
      <c r="G2" s="4"/>
      <c r="H2" s="4"/>
    </row>
    <row r="3" spans="1:8" ht="15" thickBot="1">
      <c r="A3" s="112"/>
      <c r="B3" s="111" t="s">
        <v>9</v>
      </c>
      <c r="C3" s="111" t="s">
        <v>10</v>
      </c>
      <c r="D3" s="111" t="s">
        <v>11</v>
      </c>
      <c r="E3" s="111" t="s">
        <v>12</v>
      </c>
      <c r="F3" s="111" t="s">
        <v>13</v>
      </c>
      <c r="G3" s="4"/>
    </row>
    <row r="4" spans="1:8" ht="15" thickTop="1">
      <c r="A4" s="113" t="s">
        <v>14</v>
      </c>
      <c r="B4" s="114">
        <v>56000</v>
      </c>
      <c r="C4" s="114">
        <v>53000</v>
      </c>
      <c r="D4" s="114">
        <v>78000</v>
      </c>
      <c r="E4" s="114">
        <f t="shared" ref="E4:E10" si="0">SUM(B4:D4)</f>
        <v>187000</v>
      </c>
      <c r="F4" s="117"/>
      <c r="G4" s="4"/>
    </row>
    <row r="5" spans="1:8" ht="14.25">
      <c r="A5" s="5" t="s">
        <v>15</v>
      </c>
      <c r="B5" s="6">
        <v>90000</v>
      </c>
      <c r="C5" s="6">
        <v>57000</v>
      </c>
      <c r="D5" s="6">
        <v>93000</v>
      </c>
      <c r="E5" s="6">
        <f t="shared" si="0"/>
        <v>240000</v>
      </c>
      <c r="F5" s="118"/>
      <c r="G5" s="4"/>
    </row>
    <row r="6" spans="1:8" ht="14.25">
      <c r="A6" s="5" t="s">
        <v>16</v>
      </c>
      <c r="B6" s="6">
        <v>104000</v>
      </c>
      <c r="C6" s="6">
        <v>106000</v>
      </c>
      <c r="D6" s="6">
        <v>100000</v>
      </c>
      <c r="E6" s="6">
        <f t="shared" si="0"/>
        <v>310000</v>
      </c>
      <c r="F6" s="118"/>
      <c r="G6" s="4"/>
    </row>
    <row r="7" spans="1:8" ht="14.25">
      <c r="A7" s="5" t="s">
        <v>17</v>
      </c>
      <c r="B7" s="6">
        <v>81000</v>
      </c>
      <c r="C7" s="6">
        <v>97000</v>
      </c>
      <c r="D7" s="6">
        <v>82000</v>
      </c>
      <c r="E7" s="6">
        <f t="shared" si="0"/>
        <v>260000</v>
      </c>
      <c r="F7" s="118"/>
      <c r="G7" s="4"/>
    </row>
    <row r="8" spans="1:8" ht="14.25">
      <c r="A8" s="5" t="s">
        <v>18</v>
      </c>
      <c r="B8" s="6">
        <v>106000</v>
      </c>
      <c r="C8" s="6">
        <v>110000</v>
      </c>
      <c r="D8" s="6">
        <v>89000</v>
      </c>
      <c r="E8" s="6">
        <f t="shared" si="0"/>
        <v>305000</v>
      </c>
      <c r="F8" s="118"/>
      <c r="G8" s="4"/>
    </row>
    <row r="9" spans="1:8" ht="15" thickBot="1">
      <c r="A9" s="115" t="s">
        <v>19</v>
      </c>
      <c r="B9" s="116">
        <v>66000</v>
      </c>
      <c r="C9" s="116">
        <v>100000</v>
      </c>
      <c r="D9" s="116">
        <v>71000</v>
      </c>
      <c r="E9" s="116">
        <f t="shared" si="0"/>
        <v>237000</v>
      </c>
      <c r="F9" s="119"/>
      <c r="G9" s="4"/>
    </row>
    <row r="10" spans="1:8" ht="14.25">
      <c r="A10" s="5" t="s">
        <v>0</v>
      </c>
      <c r="B10" s="6">
        <f>SUM(B4:B9)</f>
        <v>503000</v>
      </c>
      <c r="C10" s="6">
        <f>SUM(C4:C9)</f>
        <v>523000</v>
      </c>
      <c r="D10" s="6">
        <f>SUM(D4:D9)</f>
        <v>513000</v>
      </c>
      <c r="E10" s="6">
        <f t="shared" si="0"/>
        <v>1539000</v>
      </c>
      <c r="F10" s="7"/>
      <c r="G10" s="4"/>
    </row>
    <row r="11" spans="1:8" ht="14.25">
      <c r="A11" s="8"/>
      <c r="B11" s="9"/>
      <c r="C11" s="9"/>
      <c r="D11" s="9"/>
      <c r="E11" s="9"/>
      <c r="F11" s="4"/>
      <c r="G11" s="4"/>
    </row>
    <row r="12" spans="1:8" ht="14.25">
      <c r="A12" s="8"/>
      <c r="B12" s="9"/>
      <c r="C12" s="9"/>
      <c r="D12" s="9"/>
      <c r="E12" s="9"/>
      <c r="F12" s="4"/>
      <c r="G12" s="4"/>
    </row>
    <row r="13" spans="1:8" ht="14.25">
      <c r="A13" s="4"/>
      <c r="B13" s="4"/>
      <c r="C13" s="4"/>
      <c r="D13" s="4"/>
      <c r="E13" s="4"/>
      <c r="F13" s="4"/>
      <c r="G13" s="4"/>
    </row>
    <row r="20" spans="1:8" ht="14.25">
      <c r="A20" s="4"/>
      <c r="B20" s="4"/>
      <c r="C20" s="4"/>
      <c r="D20" s="4"/>
      <c r="E20" s="4"/>
      <c r="F20" s="4"/>
      <c r="G20" s="4"/>
      <c r="H20" s="4"/>
    </row>
    <row r="21" spans="1:8" ht="14.25">
      <c r="A21" s="4"/>
      <c r="B21" s="4"/>
      <c r="C21" s="4"/>
      <c r="D21" s="4"/>
      <c r="E21" s="4"/>
      <c r="F21" s="4"/>
      <c r="G21" s="4"/>
      <c r="H21" s="4"/>
    </row>
    <row r="22" spans="1:8" ht="14.25">
      <c r="A22" s="4"/>
      <c r="B22" s="4"/>
      <c r="C22" s="4"/>
      <c r="D22" s="4"/>
      <c r="E22" s="4"/>
      <c r="F22" s="4"/>
      <c r="G22" s="4"/>
      <c r="H22" s="4"/>
    </row>
    <row r="23" spans="1:8" ht="14.25">
      <c r="A23" s="4"/>
      <c r="B23" s="4"/>
      <c r="C23" s="4"/>
      <c r="D23" s="4"/>
      <c r="E23" s="4"/>
      <c r="F23" s="4"/>
      <c r="G23" s="4"/>
      <c r="H23" s="4"/>
    </row>
    <row r="40" spans="1:8" ht="14.25">
      <c r="A40" s="123" t="s">
        <v>8</v>
      </c>
      <c r="B40" s="123"/>
      <c r="C40" s="123"/>
      <c r="D40" s="123"/>
      <c r="E40" s="123"/>
      <c r="F40" s="123"/>
      <c r="G40" s="4"/>
      <c r="H40" s="4"/>
    </row>
    <row r="41" spans="1:8" ht="14.25">
      <c r="A41" s="4"/>
      <c r="B41" s="4"/>
      <c r="C41" s="4"/>
      <c r="D41" s="4"/>
      <c r="E41" s="4"/>
      <c r="F41" s="4"/>
      <c r="G41" s="4"/>
      <c r="H41" s="4"/>
    </row>
    <row r="42" spans="1:8" ht="15" thickBot="1">
      <c r="A42" s="112"/>
      <c r="B42" s="111" t="s">
        <v>9</v>
      </c>
      <c r="C42" s="111" t="s">
        <v>10</v>
      </c>
      <c r="D42" s="111" t="s">
        <v>11</v>
      </c>
      <c r="E42" s="111" t="s">
        <v>12</v>
      </c>
      <c r="F42" s="111" t="s">
        <v>13</v>
      </c>
      <c r="G42" s="4"/>
      <c r="H42" s="4"/>
    </row>
    <row r="43" spans="1:8" ht="15" thickTop="1">
      <c r="A43" s="113" t="s">
        <v>14</v>
      </c>
      <c r="B43" s="114">
        <v>56000</v>
      </c>
      <c r="C43" s="114">
        <v>53000</v>
      </c>
      <c r="D43" s="114">
        <v>78000</v>
      </c>
      <c r="E43" s="114">
        <f t="shared" ref="E43:E49" si="1">SUM(B43:D43)</f>
        <v>187000</v>
      </c>
      <c r="F43" s="117" t="str">
        <f t="shared" ref="F43:F48" si="2">IF(E43&gt;=300000,"A",IF(E43&gt;=200000,"B","C"))</f>
        <v>C</v>
      </c>
      <c r="G43" s="4"/>
      <c r="H43" s="4"/>
    </row>
    <row r="44" spans="1:8" ht="14.25">
      <c r="A44" s="5" t="s">
        <v>15</v>
      </c>
      <c r="B44" s="6">
        <v>90000</v>
      </c>
      <c r="C44" s="6">
        <v>57000</v>
      </c>
      <c r="D44" s="6">
        <v>93000</v>
      </c>
      <c r="E44" s="6">
        <f t="shared" si="1"/>
        <v>240000</v>
      </c>
      <c r="F44" s="118" t="str">
        <f t="shared" si="2"/>
        <v>B</v>
      </c>
      <c r="G44" s="4"/>
      <c r="H44" s="4"/>
    </row>
    <row r="45" spans="1:8" ht="14.25">
      <c r="A45" s="5" t="s">
        <v>16</v>
      </c>
      <c r="B45" s="6">
        <v>104000</v>
      </c>
      <c r="C45" s="6">
        <v>106000</v>
      </c>
      <c r="D45" s="6">
        <v>100000</v>
      </c>
      <c r="E45" s="6">
        <f t="shared" si="1"/>
        <v>310000</v>
      </c>
      <c r="F45" s="118" t="str">
        <f t="shared" si="2"/>
        <v>A</v>
      </c>
      <c r="G45" s="4"/>
      <c r="H45" s="4"/>
    </row>
    <row r="46" spans="1:8" ht="14.25">
      <c r="A46" s="5" t="s">
        <v>17</v>
      </c>
      <c r="B46" s="6">
        <v>81000</v>
      </c>
      <c r="C46" s="6">
        <v>97000</v>
      </c>
      <c r="D46" s="6">
        <v>82000</v>
      </c>
      <c r="E46" s="6">
        <f t="shared" si="1"/>
        <v>260000</v>
      </c>
      <c r="F46" s="118" t="str">
        <f t="shared" si="2"/>
        <v>B</v>
      </c>
      <c r="G46" s="4"/>
      <c r="H46" s="4"/>
    </row>
    <row r="47" spans="1:8" ht="14.25">
      <c r="A47" s="5" t="s">
        <v>18</v>
      </c>
      <c r="B47" s="6">
        <v>106000</v>
      </c>
      <c r="C47" s="6">
        <v>110000</v>
      </c>
      <c r="D47" s="6">
        <v>89000</v>
      </c>
      <c r="E47" s="6">
        <f t="shared" si="1"/>
        <v>305000</v>
      </c>
      <c r="F47" s="118" t="str">
        <f t="shared" si="2"/>
        <v>A</v>
      </c>
      <c r="G47" s="4"/>
      <c r="H47" s="4"/>
    </row>
    <row r="48" spans="1:8" ht="15" thickBot="1">
      <c r="A48" s="115" t="s">
        <v>19</v>
      </c>
      <c r="B48" s="116">
        <v>66000</v>
      </c>
      <c r="C48" s="116">
        <v>100000</v>
      </c>
      <c r="D48" s="116">
        <v>71000</v>
      </c>
      <c r="E48" s="116">
        <f t="shared" si="1"/>
        <v>237000</v>
      </c>
      <c r="F48" s="119" t="str">
        <f t="shared" si="2"/>
        <v>B</v>
      </c>
      <c r="G48" s="4"/>
      <c r="H48" s="4"/>
    </row>
    <row r="49" spans="1:8" ht="14.25">
      <c r="A49" s="5" t="s">
        <v>0</v>
      </c>
      <c r="B49" s="6">
        <f>SUM(B43:B48)</f>
        <v>503000</v>
      </c>
      <c r="C49" s="6">
        <f>SUM(C43:C48)</f>
        <v>523000</v>
      </c>
      <c r="D49" s="6">
        <f>SUM(D43:D48)</f>
        <v>513000</v>
      </c>
      <c r="E49" s="6">
        <f t="shared" si="1"/>
        <v>1539000</v>
      </c>
      <c r="F49" s="7"/>
      <c r="G49" s="4"/>
      <c r="H49" s="4"/>
    </row>
    <row r="50" spans="1:8" ht="14.25">
      <c r="A50" s="8"/>
      <c r="B50" s="9"/>
      <c r="C50" s="9"/>
      <c r="D50" s="9"/>
      <c r="E50" s="9"/>
      <c r="F50" s="4"/>
      <c r="G50" s="4"/>
      <c r="H50" s="4"/>
    </row>
    <row r="51" spans="1:8" ht="14.25">
      <c r="A51" s="8"/>
      <c r="B51" s="9"/>
      <c r="C51" s="9"/>
      <c r="D51" s="9"/>
      <c r="E51" s="9"/>
      <c r="F51" s="4"/>
      <c r="G51" s="4"/>
      <c r="H51" s="4"/>
    </row>
  </sheetData>
  <mergeCells count="2">
    <mergeCell ref="A1:F1"/>
    <mergeCell ref="A40:F40"/>
  </mergeCells>
  <phoneticPr fontId="2"/>
  <pageMargins left="0.75" right="0.75" top="1" bottom="1" header="0.51200000000000001" footer="0.51200000000000001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>
    <tabColor indexed="41"/>
  </sheetPr>
  <dimension ref="C4:F75"/>
  <sheetViews>
    <sheetView showGridLines="0" workbookViewId="0">
      <selection activeCell="F9" sqref="F9"/>
    </sheetView>
  </sheetViews>
  <sheetFormatPr defaultRowHeight="13.5"/>
  <cols>
    <col min="1" max="2" width="1.375" customWidth="1"/>
    <col min="3" max="3" width="11.125" bestFit="1" customWidth="1"/>
    <col min="4" max="4" width="8.125" customWidth="1"/>
  </cols>
  <sheetData>
    <row r="4" spans="3:6">
      <c r="C4" s="124" t="s">
        <v>131</v>
      </c>
      <c r="D4" s="124"/>
      <c r="E4" s="124"/>
      <c r="F4" s="124"/>
    </row>
    <row r="5" spans="3:6">
      <c r="C5" s="124"/>
      <c r="D5" s="124"/>
      <c r="E5" s="124"/>
      <c r="F5" s="124"/>
    </row>
    <row r="6" spans="3:6">
      <c r="C6" s="124"/>
      <c r="D6" s="124"/>
      <c r="E6" s="124"/>
      <c r="F6" s="124"/>
    </row>
    <row r="8" spans="3:6" ht="19.5" thickBot="1">
      <c r="C8" s="10" t="s">
        <v>20</v>
      </c>
      <c r="D8" s="11" t="s">
        <v>21</v>
      </c>
      <c r="E8" s="12" t="s">
        <v>22</v>
      </c>
      <c r="F8" s="12" t="s">
        <v>5</v>
      </c>
    </row>
    <row r="9" spans="3:6" ht="15" thickTop="1">
      <c r="C9" s="13" t="s">
        <v>23</v>
      </c>
      <c r="D9" s="14">
        <v>67</v>
      </c>
      <c r="E9" s="15">
        <v>79</v>
      </c>
      <c r="F9" s="16"/>
    </row>
    <row r="10" spans="3:6" ht="14.25">
      <c r="C10" s="17" t="s">
        <v>24</v>
      </c>
      <c r="D10" s="18">
        <v>99</v>
      </c>
      <c r="E10" s="19">
        <v>62</v>
      </c>
      <c r="F10" s="16"/>
    </row>
    <row r="11" spans="3:6" ht="14.25">
      <c r="C11" s="17" t="s">
        <v>25</v>
      </c>
      <c r="D11" s="18">
        <v>75</v>
      </c>
      <c r="E11" s="19">
        <v>78</v>
      </c>
      <c r="F11" s="16"/>
    </row>
    <row r="12" spans="3:6" ht="14.25">
      <c r="C12" s="17" t="s">
        <v>26</v>
      </c>
      <c r="D12" s="18">
        <v>45</v>
      </c>
      <c r="E12" s="19">
        <v>58</v>
      </c>
      <c r="F12" s="16"/>
    </row>
    <row r="13" spans="3:6" ht="14.25">
      <c r="C13" s="17" t="s">
        <v>27</v>
      </c>
      <c r="D13" s="18">
        <v>55</v>
      </c>
      <c r="E13" s="19">
        <v>50</v>
      </c>
      <c r="F13" s="16"/>
    </row>
    <row r="14" spans="3:6" ht="14.25">
      <c r="C14" s="17" t="s">
        <v>28</v>
      </c>
      <c r="D14" s="18">
        <v>74</v>
      </c>
      <c r="E14" s="19">
        <v>70</v>
      </c>
      <c r="F14" s="16"/>
    </row>
    <row r="15" spans="3:6" ht="14.25">
      <c r="C15" s="17" t="s">
        <v>29</v>
      </c>
      <c r="D15" s="18">
        <v>67</v>
      </c>
      <c r="E15" s="19">
        <v>65</v>
      </c>
      <c r="F15" s="16"/>
    </row>
    <row r="16" spans="3:6" ht="14.25">
      <c r="C16" s="17" t="s">
        <v>30</v>
      </c>
      <c r="D16" s="18">
        <v>45</v>
      </c>
      <c r="E16" s="19">
        <v>44</v>
      </c>
      <c r="F16" s="16"/>
    </row>
    <row r="17" spans="3:6" ht="14.25">
      <c r="C17" s="17" t="s">
        <v>31</v>
      </c>
      <c r="D17" s="18">
        <v>70</v>
      </c>
      <c r="E17" s="19">
        <v>60</v>
      </c>
      <c r="F17" s="16"/>
    </row>
    <row r="18" spans="3:6" ht="14.25">
      <c r="C18" s="17" t="s">
        <v>32</v>
      </c>
      <c r="D18" s="18">
        <v>100</v>
      </c>
      <c r="E18" s="19">
        <v>80</v>
      </c>
      <c r="F18" s="16"/>
    </row>
    <row r="19" spans="3:6" ht="14.25">
      <c r="C19" s="17" t="s">
        <v>33</v>
      </c>
      <c r="D19" s="18">
        <v>66</v>
      </c>
      <c r="E19" s="19">
        <v>40</v>
      </c>
      <c r="F19" s="16"/>
    </row>
    <row r="20" spans="3:6" ht="14.25">
      <c r="C20" s="17" t="s">
        <v>34</v>
      </c>
      <c r="D20" s="18">
        <v>48</v>
      </c>
      <c r="E20" s="19">
        <v>35</v>
      </c>
      <c r="F20" s="16"/>
    </row>
    <row r="21" spans="3:6" ht="14.25">
      <c r="C21" s="17" t="s">
        <v>35</v>
      </c>
      <c r="D21" s="18">
        <v>96</v>
      </c>
      <c r="E21" s="19">
        <v>85</v>
      </c>
      <c r="F21" s="16"/>
    </row>
    <row r="47" spans="3:6" ht="19.5" thickBot="1">
      <c r="C47" s="10" t="s">
        <v>20</v>
      </c>
      <c r="D47" s="11" t="s">
        <v>21</v>
      </c>
      <c r="E47" s="12" t="s">
        <v>22</v>
      </c>
      <c r="F47" s="12" t="s">
        <v>5</v>
      </c>
    </row>
    <row r="48" spans="3:6" ht="15" thickTop="1">
      <c r="C48" s="13" t="s">
        <v>23</v>
      </c>
      <c r="D48" s="14">
        <v>67</v>
      </c>
      <c r="E48" s="15">
        <v>79</v>
      </c>
      <c r="F48" s="16" t="str">
        <f>IF(D48&gt;=60,IF(E48&gt;=60,"合格","不合格"),"不合格")</f>
        <v>合格</v>
      </c>
    </row>
    <row r="49" spans="3:6" ht="14.25">
      <c r="C49" s="17" t="s">
        <v>24</v>
      </c>
      <c r="D49" s="18">
        <v>99</v>
      </c>
      <c r="E49" s="19">
        <v>62</v>
      </c>
      <c r="F49" s="16" t="str">
        <f t="shared" ref="F49:F60" si="0">IF(D49&gt;=60,IF(E49&gt;=60,"合格","不合格"),"不合格")</f>
        <v>合格</v>
      </c>
    </row>
    <row r="50" spans="3:6" ht="14.25">
      <c r="C50" s="17" t="s">
        <v>25</v>
      </c>
      <c r="D50" s="18">
        <v>75</v>
      </c>
      <c r="E50" s="19">
        <v>78</v>
      </c>
      <c r="F50" s="16" t="str">
        <f t="shared" si="0"/>
        <v>合格</v>
      </c>
    </row>
    <row r="51" spans="3:6" ht="14.25">
      <c r="C51" s="17" t="s">
        <v>26</v>
      </c>
      <c r="D51" s="18">
        <v>45</v>
      </c>
      <c r="E51" s="19">
        <v>58</v>
      </c>
      <c r="F51" s="16" t="str">
        <f t="shared" si="0"/>
        <v>不合格</v>
      </c>
    </row>
    <row r="52" spans="3:6" ht="14.25">
      <c r="C52" s="17" t="s">
        <v>27</v>
      </c>
      <c r="D52" s="18">
        <v>55</v>
      </c>
      <c r="E52" s="19">
        <v>50</v>
      </c>
      <c r="F52" s="16" t="str">
        <f t="shared" si="0"/>
        <v>不合格</v>
      </c>
    </row>
    <row r="53" spans="3:6" ht="14.25">
      <c r="C53" s="17" t="s">
        <v>28</v>
      </c>
      <c r="D53" s="18">
        <v>74</v>
      </c>
      <c r="E53" s="19">
        <v>70</v>
      </c>
      <c r="F53" s="16" t="str">
        <f t="shared" si="0"/>
        <v>合格</v>
      </c>
    </row>
    <row r="54" spans="3:6" ht="14.25">
      <c r="C54" s="17" t="s">
        <v>29</v>
      </c>
      <c r="D54" s="18">
        <v>67</v>
      </c>
      <c r="E54" s="19">
        <v>65</v>
      </c>
      <c r="F54" s="16" t="str">
        <f t="shared" si="0"/>
        <v>合格</v>
      </c>
    </row>
    <row r="55" spans="3:6" ht="14.25">
      <c r="C55" s="17" t="s">
        <v>30</v>
      </c>
      <c r="D55" s="18">
        <v>45</v>
      </c>
      <c r="E55" s="19">
        <v>44</v>
      </c>
      <c r="F55" s="16" t="str">
        <f t="shared" si="0"/>
        <v>不合格</v>
      </c>
    </row>
    <row r="56" spans="3:6" ht="14.25">
      <c r="C56" s="17" t="s">
        <v>31</v>
      </c>
      <c r="D56" s="18">
        <v>70</v>
      </c>
      <c r="E56" s="19">
        <v>60</v>
      </c>
      <c r="F56" s="16" t="str">
        <f t="shared" si="0"/>
        <v>合格</v>
      </c>
    </row>
    <row r="57" spans="3:6" ht="14.25">
      <c r="C57" s="17" t="s">
        <v>32</v>
      </c>
      <c r="D57" s="18">
        <v>100</v>
      </c>
      <c r="E57" s="19">
        <v>80</v>
      </c>
      <c r="F57" s="16" t="str">
        <f t="shared" si="0"/>
        <v>合格</v>
      </c>
    </row>
    <row r="58" spans="3:6" ht="14.25">
      <c r="C58" s="17" t="s">
        <v>33</v>
      </c>
      <c r="D58" s="18">
        <v>66</v>
      </c>
      <c r="E58" s="19">
        <v>40</v>
      </c>
      <c r="F58" s="16" t="str">
        <f t="shared" si="0"/>
        <v>不合格</v>
      </c>
    </row>
    <row r="59" spans="3:6" ht="14.25">
      <c r="C59" s="17" t="s">
        <v>34</v>
      </c>
      <c r="D59" s="18">
        <v>48</v>
      </c>
      <c r="E59" s="19">
        <v>35</v>
      </c>
      <c r="F59" s="16" t="str">
        <f t="shared" si="0"/>
        <v>不合格</v>
      </c>
    </row>
    <row r="60" spans="3:6" ht="14.25">
      <c r="C60" s="17" t="s">
        <v>35</v>
      </c>
      <c r="D60" s="18">
        <v>96</v>
      </c>
      <c r="E60" s="19">
        <v>85</v>
      </c>
      <c r="F60" s="16" t="str">
        <f t="shared" si="0"/>
        <v>合格</v>
      </c>
    </row>
    <row r="62" spans="3:6" ht="19.5" thickBot="1">
      <c r="C62" s="10" t="s">
        <v>20</v>
      </c>
      <c r="D62" s="11" t="s">
        <v>21</v>
      </c>
      <c r="E62" s="12" t="s">
        <v>22</v>
      </c>
      <c r="F62" s="12" t="s">
        <v>5</v>
      </c>
    </row>
    <row r="63" spans="3:6" ht="15" thickTop="1">
      <c r="C63" s="13" t="s">
        <v>23</v>
      </c>
      <c r="D63" s="14">
        <v>67</v>
      </c>
      <c r="E63" s="15">
        <v>79</v>
      </c>
      <c r="F63" s="16" t="str">
        <f>IF(AND(D63&gt;=60,E63&gt;=60),"合格","不合格")</f>
        <v>合格</v>
      </c>
    </row>
    <row r="64" spans="3:6" ht="14.25">
      <c r="C64" s="17" t="s">
        <v>24</v>
      </c>
      <c r="D64" s="18">
        <v>99</v>
      </c>
      <c r="E64" s="19">
        <v>62</v>
      </c>
      <c r="F64" s="16" t="str">
        <f t="shared" ref="F64:F75" si="1">IF(AND(D64&gt;=60,E64&gt;=60),"合格","不合格")</f>
        <v>合格</v>
      </c>
    </row>
    <row r="65" spans="3:6" ht="14.25">
      <c r="C65" s="17" t="s">
        <v>25</v>
      </c>
      <c r="D65" s="18">
        <v>75</v>
      </c>
      <c r="E65" s="19">
        <v>78</v>
      </c>
      <c r="F65" s="16" t="str">
        <f t="shared" si="1"/>
        <v>合格</v>
      </c>
    </row>
    <row r="66" spans="3:6" ht="14.25">
      <c r="C66" s="17" t="s">
        <v>26</v>
      </c>
      <c r="D66" s="18">
        <v>45</v>
      </c>
      <c r="E66" s="19">
        <v>58</v>
      </c>
      <c r="F66" s="16" t="str">
        <f t="shared" si="1"/>
        <v>不合格</v>
      </c>
    </row>
    <row r="67" spans="3:6" ht="14.25">
      <c r="C67" s="17" t="s">
        <v>27</v>
      </c>
      <c r="D67" s="18">
        <v>55</v>
      </c>
      <c r="E67" s="19">
        <v>50</v>
      </c>
      <c r="F67" s="16" t="str">
        <f t="shared" si="1"/>
        <v>不合格</v>
      </c>
    </row>
    <row r="68" spans="3:6" ht="14.25">
      <c r="C68" s="17" t="s">
        <v>28</v>
      </c>
      <c r="D68" s="18">
        <v>74</v>
      </c>
      <c r="E68" s="19">
        <v>70</v>
      </c>
      <c r="F68" s="16" t="str">
        <f t="shared" si="1"/>
        <v>合格</v>
      </c>
    </row>
    <row r="69" spans="3:6" ht="14.25">
      <c r="C69" s="17" t="s">
        <v>29</v>
      </c>
      <c r="D69" s="18">
        <v>67</v>
      </c>
      <c r="E69" s="19">
        <v>65</v>
      </c>
      <c r="F69" s="16" t="str">
        <f t="shared" si="1"/>
        <v>合格</v>
      </c>
    </row>
    <row r="70" spans="3:6" ht="14.25">
      <c r="C70" s="17" t="s">
        <v>30</v>
      </c>
      <c r="D70" s="18">
        <v>45</v>
      </c>
      <c r="E70" s="19">
        <v>44</v>
      </c>
      <c r="F70" s="16" t="str">
        <f t="shared" si="1"/>
        <v>不合格</v>
      </c>
    </row>
    <row r="71" spans="3:6" ht="14.25">
      <c r="C71" s="17" t="s">
        <v>31</v>
      </c>
      <c r="D71" s="18">
        <v>70</v>
      </c>
      <c r="E71" s="19">
        <v>60</v>
      </c>
      <c r="F71" s="16" t="str">
        <f t="shared" si="1"/>
        <v>合格</v>
      </c>
    </row>
    <row r="72" spans="3:6" ht="14.25">
      <c r="C72" s="17" t="s">
        <v>32</v>
      </c>
      <c r="D72" s="18">
        <v>100</v>
      </c>
      <c r="E72" s="19">
        <v>80</v>
      </c>
      <c r="F72" s="16" t="str">
        <f t="shared" si="1"/>
        <v>合格</v>
      </c>
    </row>
    <row r="73" spans="3:6" ht="14.25">
      <c r="C73" s="17" t="s">
        <v>33</v>
      </c>
      <c r="D73" s="18">
        <v>66</v>
      </c>
      <c r="E73" s="19">
        <v>40</v>
      </c>
      <c r="F73" s="16" t="str">
        <f t="shared" si="1"/>
        <v>不合格</v>
      </c>
    </row>
    <row r="74" spans="3:6" ht="14.25">
      <c r="C74" s="17" t="s">
        <v>34</v>
      </c>
      <c r="D74" s="18">
        <v>48</v>
      </c>
      <c r="E74" s="19">
        <v>35</v>
      </c>
      <c r="F74" s="16" t="str">
        <f t="shared" si="1"/>
        <v>不合格</v>
      </c>
    </row>
    <row r="75" spans="3:6" ht="14.25">
      <c r="C75" s="17" t="s">
        <v>35</v>
      </c>
      <c r="D75" s="18">
        <v>96</v>
      </c>
      <c r="E75" s="19">
        <v>85</v>
      </c>
      <c r="F75" s="16" t="str">
        <f t="shared" si="1"/>
        <v>合格</v>
      </c>
    </row>
  </sheetData>
  <mergeCells count="1">
    <mergeCell ref="C4:F6"/>
  </mergeCells>
  <phoneticPr fontId="2"/>
  <pageMargins left="0.75" right="0.75" top="1" bottom="1" header="0.51200000000000001" footer="0.51200000000000001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274"/>
  <sheetViews>
    <sheetView showGridLines="0" workbookViewId="0">
      <selection activeCell="G3" sqref="G3"/>
    </sheetView>
  </sheetViews>
  <sheetFormatPr defaultRowHeight="13.5"/>
  <cols>
    <col min="1" max="1" width="1.75" customWidth="1"/>
    <col min="2" max="2" width="6.5" style="1" customWidth="1"/>
    <col min="3" max="4" width="5.875" style="1" customWidth="1"/>
    <col min="5" max="5" width="8.5" style="1" bestFit="1" customWidth="1"/>
    <col min="6" max="6" width="9" style="1"/>
    <col min="7" max="7" width="16.875" style="1" customWidth="1"/>
    <col min="19" max="19" width="8.25" customWidth="1"/>
    <col min="20" max="21" width="5.25" bestFit="1" customWidth="1"/>
    <col min="24" max="24" width="15.125" bestFit="1" customWidth="1"/>
  </cols>
  <sheetData>
    <row r="1" spans="1:24" ht="18" customHeight="1">
      <c r="A1" s="51"/>
      <c r="B1" s="52" t="s">
        <v>77</v>
      </c>
      <c r="C1" s="53"/>
      <c r="D1" s="53"/>
      <c r="E1" s="53"/>
      <c r="F1" s="53"/>
      <c r="S1" s="52" t="s">
        <v>77</v>
      </c>
      <c r="T1" s="53"/>
      <c r="U1" s="53"/>
      <c r="V1" s="53"/>
      <c r="W1" s="53"/>
      <c r="X1" s="1"/>
    </row>
    <row r="2" spans="1:24">
      <c r="B2" s="54" t="s">
        <v>78</v>
      </c>
      <c r="C2" s="55" t="s">
        <v>79</v>
      </c>
      <c r="D2" s="54" t="s">
        <v>80</v>
      </c>
      <c r="E2" s="55" t="s">
        <v>81</v>
      </c>
      <c r="F2" s="54" t="s">
        <v>82</v>
      </c>
      <c r="G2" s="68" t="s">
        <v>130</v>
      </c>
      <c r="S2" s="54" t="s">
        <v>78</v>
      </c>
      <c r="T2" s="55" t="s">
        <v>79</v>
      </c>
      <c r="U2" s="54" t="s">
        <v>80</v>
      </c>
      <c r="V2" s="55" t="s">
        <v>81</v>
      </c>
      <c r="W2" s="54" t="s">
        <v>82</v>
      </c>
      <c r="X2" s="68" t="s">
        <v>130</v>
      </c>
    </row>
    <row r="3" spans="1:24">
      <c r="B3" s="56">
        <v>1001</v>
      </c>
      <c r="C3" s="57" t="s">
        <v>83</v>
      </c>
      <c r="D3" s="57">
        <v>45</v>
      </c>
      <c r="E3" s="58">
        <v>2.0833333333333259E-3</v>
      </c>
      <c r="F3" s="65" t="s">
        <v>84</v>
      </c>
      <c r="G3" s="105"/>
      <c r="S3" s="56">
        <v>1001</v>
      </c>
      <c r="T3" s="57" t="s">
        <v>83</v>
      </c>
      <c r="U3" s="57">
        <v>45</v>
      </c>
      <c r="V3" s="58">
        <v>2.0833333333333259E-3</v>
      </c>
      <c r="W3" s="65" t="s">
        <v>84</v>
      </c>
      <c r="X3" s="69" t="str">
        <f>IF(W3&lt;&gt;"東京都",IF(T3="男","○",""),"")</f>
        <v>○</v>
      </c>
    </row>
    <row r="4" spans="1:24">
      <c r="B4" s="59">
        <v>1002</v>
      </c>
      <c r="C4" s="60" t="s">
        <v>85</v>
      </c>
      <c r="D4" s="60">
        <v>25</v>
      </c>
      <c r="E4" s="61">
        <v>4.8611111111111112E-3</v>
      </c>
      <c r="F4" s="66" t="s">
        <v>86</v>
      </c>
      <c r="G4" s="106"/>
      <c r="S4" s="59">
        <v>1002</v>
      </c>
      <c r="T4" s="60" t="s">
        <v>85</v>
      </c>
      <c r="U4" s="60">
        <v>25</v>
      </c>
      <c r="V4" s="61">
        <v>4.8611111111111112E-3</v>
      </c>
      <c r="W4" s="66" t="s">
        <v>86</v>
      </c>
      <c r="X4" s="70" t="str">
        <f t="shared" ref="X4:X67" si="0">IF(W4&lt;&gt;"東京都",IF(T4="男","○",""),"")</f>
        <v/>
      </c>
    </row>
    <row r="5" spans="1:24">
      <c r="B5" s="59">
        <v>1003</v>
      </c>
      <c r="C5" s="60" t="s">
        <v>85</v>
      </c>
      <c r="D5" s="60">
        <v>21</v>
      </c>
      <c r="E5" s="61">
        <v>7.6388888888888618E-3</v>
      </c>
      <c r="F5" s="66" t="s">
        <v>87</v>
      </c>
      <c r="G5" s="106"/>
      <c r="S5" s="59">
        <v>1003</v>
      </c>
      <c r="T5" s="60" t="s">
        <v>85</v>
      </c>
      <c r="U5" s="60">
        <v>21</v>
      </c>
      <c r="V5" s="61">
        <v>7.6388888888888618E-3</v>
      </c>
      <c r="W5" s="66" t="s">
        <v>87</v>
      </c>
      <c r="X5" s="70" t="str">
        <f t="shared" si="0"/>
        <v/>
      </c>
    </row>
    <row r="6" spans="1:24">
      <c r="B6" s="59">
        <v>1004</v>
      </c>
      <c r="C6" s="60" t="s">
        <v>85</v>
      </c>
      <c r="D6" s="60">
        <v>28</v>
      </c>
      <c r="E6" s="61">
        <v>9.0277777777773016E-3</v>
      </c>
      <c r="F6" s="66" t="s">
        <v>84</v>
      </c>
      <c r="G6" s="106"/>
      <c r="S6" s="59">
        <v>1004</v>
      </c>
      <c r="T6" s="60" t="s">
        <v>85</v>
      </c>
      <c r="U6" s="60">
        <v>28</v>
      </c>
      <c r="V6" s="61">
        <v>9.0277777777773016E-3</v>
      </c>
      <c r="W6" s="66" t="s">
        <v>84</v>
      </c>
      <c r="X6" s="70" t="str">
        <f t="shared" si="0"/>
        <v/>
      </c>
    </row>
    <row r="7" spans="1:24">
      <c r="B7" s="59">
        <v>1005</v>
      </c>
      <c r="C7" s="60" t="s">
        <v>85</v>
      </c>
      <c r="D7" s="60">
        <v>25</v>
      </c>
      <c r="E7" s="61">
        <v>9.7222222222222224E-3</v>
      </c>
      <c r="F7" s="66" t="s">
        <v>88</v>
      </c>
      <c r="G7" s="106"/>
      <c r="S7" s="59">
        <v>1005</v>
      </c>
      <c r="T7" s="60" t="s">
        <v>85</v>
      </c>
      <c r="U7" s="60">
        <v>25</v>
      </c>
      <c r="V7" s="61">
        <v>9.7222222222222224E-3</v>
      </c>
      <c r="W7" s="66" t="s">
        <v>88</v>
      </c>
      <c r="X7" s="70" t="str">
        <f t="shared" si="0"/>
        <v/>
      </c>
    </row>
    <row r="8" spans="1:24">
      <c r="B8" s="59">
        <v>1006</v>
      </c>
      <c r="C8" s="60" t="s">
        <v>83</v>
      </c>
      <c r="D8" s="60">
        <v>23</v>
      </c>
      <c r="E8" s="61">
        <v>1.0416666666666666E-2</v>
      </c>
      <c r="F8" s="66" t="s">
        <v>88</v>
      </c>
      <c r="G8" s="106"/>
      <c r="S8" s="59">
        <v>1006</v>
      </c>
      <c r="T8" s="60" t="s">
        <v>83</v>
      </c>
      <c r="U8" s="60">
        <v>23</v>
      </c>
      <c r="V8" s="61">
        <v>1.0416666666666666E-2</v>
      </c>
      <c r="W8" s="66" t="s">
        <v>88</v>
      </c>
      <c r="X8" s="70" t="str">
        <f t="shared" si="0"/>
        <v/>
      </c>
    </row>
    <row r="9" spans="1:24">
      <c r="B9" s="59">
        <v>1007</v>
      </c>
      <c r="C9" s="60" t="s">
        <v>83</v>
      </c>
      <c r="D9" s="60">
        <v>36</v>
      </c>
      <c r="E9" s="61">
        <v>1.2500000000000001E-2</v>
      </c>
      <c r="F9" s="66" t="s">
        <v>89</v>
      </c>
      <c r="G9" s="106"/>
      <c r="S9" s="59">
        <v>1007</v>
      </c>
      <c r="T9" s="60" t="s">
        <v>83</v>
      </c>
      <c r="U9" s="60">
        <v>36</v>
      </c>
      <c r="V9" s="61">
        <v>1.2500000000000001E-2</v>
      </c>
      <c r="W9" s="66" t="s">
        <v>89</v>
      </c>
      <c r="X9" s="70" t="str">
        <f t="shared" si="0"/>
        <v>○</v>
      </c>
    </row>
    <row r="10" spans="1:24">
      <c r="B10" s="59">
        <v>1008</v>
      </c>
      <c r="C10" s="60" t="s">
        <v>83</v>
      </c>
      <c r="D10" s="60">
        <v>33</v>
      </c>
      <c r="E10" s="61">
        <v>1.666666666666633E-2</v>
      </c>
      <c r="F10" s="66" t="s">
        <v>90</v>
      </c>
      <c r="G10" s="106"/>
      <c r="S10" s="59">
        <v>1008</v>
      </c>
      <c r="T10" s="60" t="s">
        <v>83</v>
      </c>
      <c r="U10" s="60">
        <v>33</v>
      </c>
      <c r="V10" s="61">
        <v>1.666666666666633E-2</v>
      </c>
      <c r="W10" s="66" t="s">
        <v>90</v>
      </c>
      <c r="X10" s="70" t="str">
        <f t="shared" si="0"/>
        <v>○</v>
      </c>
    </row>
    <row r="11" spans="1:24">
      <c r="B11" s="59">
        <v>1009</v>
      </c>
      <c r="C11" s="60" t="s">
        <v>83</v>
      </c>
      <c r="D11" s="60">
        <v>34</v>
      </c>
      <c r="E11" s="61">
        <v>1.8749999999999999E-2</v>
      </c>
      <c r="F11" s="66" t="s">
        <v>91</v>
      </c>
      <c r="G11" s="106"/>
      <c r="S11" s="59">
        <v>1009</v>
      </c>
      <c r="T11" s="60" t="s">
        <v>83</v>
      </c>
      <c r="U11" s="60">
        <v>34</v>
      </c>
      <c r="V11" s="61">
        <v>1.8749999999999999E-2</v>
      </c>
      <c r="W11" s="66" t="s">
        <v>91</v>
      </c>
      <c r="X11" s="70" t="str">
        <f t="shared" si="0"/>
        <v>○</v>
      </c>
    </row>
    <row r="12" spans="1:24">
      <c r="B12" s="59">
        <v>1010</v>
      </c>
      <c r="C12" s="60" t="s">
        <v>83</v>
      </c>
      <c r="D12" s="60">
        <v>30</v>
      </c>
      <c r="E12" s="61">
        <v>2.0833333333333332E-2</v>
      </c>
      <c r="F12" s="66" t="s">
        <v>92</v>
      </c>
      <c r="G12" s="106"/>
      <c r="S12" s="59">
        <v>1010</v>
      </c>
      <c r="T12" s="60" t="s">
        <v>83</v>
      </c>
      <c r="U12" s="60">
        <v>30</v>
      </c>
      <c r="V12" s="61">
        <v>2.0833333333333332E-2</v>
      </c>
      <c r="W12" s="66" t="s">
        <v>92</v>
      </c>
      <c r="X12" s="70" t="str">
        <f t="shared" si="0"/>
        <v>○</v>
      </c>
    </row>
    <row r="13" spans="1:24">
      <c r="B13" s="59">
        <v>1011</v>
      </c>
      <c r="C13" s="60" t="s">
        <v>85</v>
      </c>
      <c r="D13" s="60">
        <v>19</v>
      </c>
      <c r="E13" s="61">
        <v>3.2638888888888662E-2</v>
      </c>
      <c r="F13" s="66" t="s">
        <v>93</v>
      </c>
      <c r="G13" s="106"/>
      <c r="S13" s="59">
        <v>1011</v>
      </c>
      <c r="T13" s="60" t="s">
        <v>85</v>
      </c>
      <c r="U13" s="60">
        <v>19</v>
      </c>
      <c r="V13" s="61">
        <v>3.2638888888888662E-2</v>
      </c>
      <c r="W13" s="66" t="s">
        <v>93</v>
      </c>
      <c r="X13" s="70" t="str">
        <f t="shared" si="0"/>
        <v/>
      </c>
    </row>
    <row r="14" spans="1:24">
      <c r="B14" s="59">
        <v>1012</v>
      </c>
      <c r="C14" s="60" t="s">
        <v>85</v>
      </c>
      <c r="D14" s="60">
        <v>18</v>
      </c>
      <c r="E14" s="61">
        <v>3.7499999999999867E-2</v>
      </c>
      <c r="F14" s="66" t="s">
        <v>87</v>
      </c>
      <c r="G14" s="106"/>
      <c r="S14" s="59">
        <v>1012</v>
      </c>
      <c r="T14" s="60" t="s">
        <v>85</v>
      </c>
      <c r="U14" s="60">
        <v>18</v>
      </c>
      <c r="V14" s="61">
        <v>3.7499999999999867E-2</v>
      </c>
      <c r="W14" s="66" t="s">
        <v>87</v>
      </c>
      <c r="X14" s="70" t="str">
        <f t="shared" si="0"/>
        <v/>
      </c>
    </row>
    <row r="15" spans="1:24">
      <c r="B15" s="59">
        <v>1013</v>
      </c>
      <c r="C15" s="60" t="s">
        <v>85</v>
      </c>
      <c r="D15" s="60">
        <v>42</v>
      </c>
      <c r="E15" s="61">
        <v>3.819444444444442E-2</v>
      </c>
      <c r="F15" s="66" t="s">
        <v>94</v>
      </c>
      <c r="G15" s="106"/>
      <c r="S15" s="59">
        <v>1013</v>
      </c>
      <c r="T15" s="60" t="s">
        <v>85</v>
      </c>
      <c r="U15" s="60">
        <v>42</v>
      </c>
      <c r="V15" s="61">
        <v>3.819444444444442E-2</v>
      </c>
      <c r="W15" s="66" t="s">
        <v>94</v>
      </c>
      <c r="X15" s="70" t="str">
        <f t="shared" si="0"/>
        <v/>
      </c>
    </row>
    <row r="16" spans="1:24">
      <c r="B16" s="59">
        <v>1014</v>
      </c>
      <c r="C16" s="60" t="s">
        <v>83</v>
      </c>
      <c r="D16" s="60">
        <v>36</v>
      </c>
      <c r="E16" s="61">
        <v>3.819444444444442E-2</v>
      </c>
      <c r="F16" s="66" t="s">
        <v>95</v>
      </c>
      <c r="G16" s="106"/>
      <c r="S16" s="59">
        <v>1014</v>
      </c>
      <c r="T16" s="60" t="s">
        <v>83</v>
      </c>
      <c r="U16" s="60">
        <v>36</v>
      </c>
      <c r="V16" s="61">
        <v>3.819444444444442E-2</v>
      </c>
      <c r="W16" s="66" t="s">
        <v>95</v>
      </c>
      <c r="X16" s="70" t="str">
        <f t="shared" si="0"/>
        <v>○</v>
      </c>
    </row>
    <row r="17" spans="2:24">
      <c r="B17" s="59">
        <v>1015</v>
      </c>
      <c r="C17" s="60" t="s">
        <v>85</v>
      </c>
      <c r="D17" s="60">
        <v>22</v>
      </c>
      <c r="E17" s="61">
        <v>3.819444444444442E-2</v>
      </c>
      <c r="F17" s="66" t="s">
        <v>84</v>
      </c>
      <c r="G17" s="106"/>
      <c r="S17" s="59">
        <v>1015</v>
      </c>
      <c r="T17" s="60" t="s">
        <v>85</v>
      </c>
      <c r="U17" s="60">
        <v>22</v>
      </c>
      <c r="V17" s="61">
        <v>3.819444444444442E-2</v>
      </c>
      <c r="W17" s="66" t="s">
        <v>84</v>
      </c>
      <c r="X17" s="70" t="str">
        <f t="shared" si="0"/>
        <v/>
      </c>
    </row>
    <row r="18" spans="2:24">
      <c r="B18" s="59">
        <v>1016</v>
      </c>
      <c r="C18" s="60" t="s">
        <v>85</v>
      </c>
      <c r="D18" s="60">
        <v>26</v>
      </c>
      <c r="E18" s="61">
        <v>3.9583333333333304E-2</v>
      </c>
      <c r="F18" s="66" t="s">
        <v>88</v>
      </c>
      <c r="G18" s="106"/>
      <c r="S18" s="59">
        <v>1016</v>
      </c>
      <c r="T18" s="60" t="s">
        <v>85</v>
      </c>
      <c r="U18" s="60">
        <v>26</v>
      </c>
      <c r="V18" s="61">
        <v>3.9583333333333304E-2</v>
      </c>
      <c r="W18" s="66" t="s">
        <v>88</v>
      </c>
      <c r="X18" s="70" t="str">
        <f t="shared" si="0"/>
        <v/>
      </c>
    </row>
    <row r="19" spans="2:24">
      <c r="B19" s="59">
        <v>1017</v>
      </c>
      <c r="C19" s="60" t="s">
        <v>83</v>
      </c>
      <c r="D19" s="60">
        <v>36</v>
      </c>
      <c r="E19" s="61">
        <v>4.0972222222222188E-2</v>
      </c>
      <c r="F19" s="66" t="s">
        <v>96</v>
      </c>
      <c r="G19" s="106"/>
      <c r="S19" s="59">
        <v>1017</v>
      </c>
      <c r="T19" s="60" t="s">
        <v>83</v>
      </c>
      <c r="U19" s="60">
        <v>36</v>
      </c>
      <c r="V19" s="61">
        <v>4.0972222222222188E-2</v>
      </c>
      <c r="W19" s="66" t="s">
        <v>96</v>
      </c>
      <c r="X19" s="70" t="str">
        <f t="shared" si="0"/>
        <v>○</v>
      </c>
    </row>
    <row r="20" spans="2:24">
      <c r="B20" s="59">
        <v>1018</v>
      </c>
      <c r="C20" s="60" t="s">
        <v>85</v>
      </c>
      <c r="D20" s="60">
        <v>33</v>
      </c>
      <c r="E20" s="61">
        <v>4.0972222222222222E-2</v>
      </c>
      <c r="F20" s="66" t="s">
        <v>97</v>
      </c>
      <c r="G20" s="106"/>
      <c r="S20" s="59">
        <v>1018</v>
      </c>
      <c r="T20" s="60" t="s">
        <v>85</v>
      </c>
      <c r="U20" s="60">
        <v>33</v>
      </c>
      <c r="V20" s="61">
        <v>4.0972222222222222E-2</v>
      </c>
      <c r="W20" s="66" t="s">
        <v>97</v>
      </c>
      <c r="X20" s="70" t="str">
        <f t="shared" si="0"/>
        <v/>
      </c>
    </row>
    <row r="21" spans="2:24">
      <c r="B21" s="59">
        <v>1019</v>
      </c>
      <c r="C21" s="60" t="s">
        <v>85</v>
      </c>
      <c r="D21" s="60">
        <v>37</v>
      </c>
      <c r="E21" s="61">
        <v>4.2361111111111106E-2</v>
      </c>
      <c r="F21" s="66" t="s">
        <v>98</v>
      </c>
      <c r="G21" s="106"/>
      <c r="S21" s="59">
        <v>1019</v>
      </c>
      <c r="T21" s="60" t="s">
        <v>85</v>
      </c>
      <c r="U21" s="60">
        <v>37</v>
      </c>
      <c r="V21" s="61">
        <v>4.2361111111111106E-2</v>
      </c>
      <c r="W21" s="66" t="s">
        <v>98</v>
      </c>
      <c r="X21" s="70" t="str">
        <f t="shared" si="0"/>
        <v/>
      </c>
    </row>
    <row r="22" spans="2:24">
      <c r="B22" s="59">
        <v>1020</v>
      </c>
      <c r="C22" s="60" t="s">
        <v>83</v>
      </c>
      <c r="D22" s="60">
        <v>29</v>
      </c>
      <c r="E22" s="61">
        <v>4.2361111111111106E-2</v>
      </c>
      <c r="F22" s="66" t="s">
        <v>84</v>
      </c>
      <c r="G22" s="106"/>
      <c r="S22" s="59">
        <v>1020</v>
      </c>
      <c r="T22" s="60" t="s">
        <v>83</v>
      </c>
      <c r="U22" s="60">
        <v>29</v>
      </c>
      <c r="V22" s="61">
        <v>4.2361111111111106E-2</v>
      </c>
      <c r="W22" s="66" t="s">
        <v>84</v>
      </c>
      <c r="X22" s="70" t="str">
        <f t="shared" si="0"/>
        <v>○</v>
      </c>
    </row>
    <row r="23" spans="2:24">
      <c r="B23" s="59">
        <v>1021</v>
      </c>
      <c r="C23" s="60" t="s">
        <v>83</v>
      </c>
      <c r="D23" s="60">
        <v>35</v>
      </c>
      <c r="E23" s="61">
        <v>4.3055555555557956E-2</v>
      </c>
      <c r="F23" s="66" t="s">
        <v>95</v>
      </c>
      <c r="G23" s="106"/>
      <c r="S23" s="59">
        <v>1021</v>
      </c>
      <c r="T23" s="60" t="s">
        <v>83</v>
      </c>
      <c r="U23" s="60">
        <v>35</v>
      </c>
      <c r="V23" s="61">
        <v>4.3055555555557956E-2</v>
      </c>
      <c r="W23" s="66" t="s">
        <v>95</v>
      </c>
      <c r="X23" s="70" t="str">
        <f t="shared" si="0"/>
        <v>○</v>
      </c>
    </row>
    <row r="24" spans="2:24">
      <c r="B24" s="59">
        <v>1022</v>
      </c>
      <c r="C24" s="60" t="s">
        <v>83</v>
      </c>
      <c r="D24" s="60">
        <v>23</v>
      </c>
      <c r="E24" s="61">
        <v>4.5138888888888888E-2</v>
      </c>
      <c r="F24" s="66" t="s">
        <v>99</v>
      </c>
      <c r="G24" s="106"/>
      <c r="S24" s="59">
        <v>1022</v>
      </c>
      <c r="T24" s="60" t="s">
        <v>83</v>
      </c>
      <c r="U24" s="60">
        <v>23</v>
      </c>
      <c r="V24" s="61">
        <v>4.5138888888888888E-2</v>
      </c>
      <c r="W24" s="66" t="s">
        <v>99</v>
      </c>
      <c r="X24" s="70" t="str">
        <f t="shared" si="0"/>
        <v>○</v>
      </c>
    </row>
    <row r="25" spans="2:24">
      <c r="B25" s="59">
        <v>1023</v>
      </c>
      <c r="C25" s="60" t="s">
        <v>85</v>
      </c>
      <c r="D25" s="60">
        <v>25</v>
      </c>
      <c r="E25" s="61">
        <v>4.7222222222222221E-2</v>
      </c>
      <c r="F25" s="66" t="s">
        <v>100</v>
      </c>
      <c r="G25" s="106"/>
      <c r="S25" s="59">
        <v>1023</v>
      </c>
      <c r="T25" s="60" t="s">
        <v>85</v>
      </c>
      <c r="U25" s="60">
        <v>25</v>
      </c>
      <c r="V25" s="61">
        <v>4.7222222222222221E-2</v>
      </c>
      <c r="W25" s="66" t="s">
        <v>100</v>
      </c>
      <c r="X25" s="70" t="str">
        <f t="shared" si="0"/>
        <v/>
      </c>
    </row>
    <row r="26" spans="2:24">
      <c r="B26" s="59">
        <v>1024</v>
      </c>
      <c r="C26" s="60" t="s">
        <v>85</v>
      </c>
      <c r="D26" s="60">
        <v>34</v>
      </c>
      <c r="E26" s="61">
        <v>4.791666666666633E-2</v>
      </c>
      <c r="F26" s="66" t="s">
        <v>101</v>
      </c>
      <c r="G26" s="106"/>
      <c r="S26" s="59">
        <v>1024</v>
      </c>
      <c r="T26" s="60" t="s">
        <v>85</v>
      </c>
      <c r="U26" s="60">
        <v>34</v>
      </c>
      <c r="V26" s="61">
        <v>4.791666666666633E-2</v>
      </c>
      <c r="W26" s="66" t="s">
        <v>101</v>
      </c>
      <c r="X26" s="70" t="str">
        <f t="shared" si="0"/>
        <v/>
      </c>
    </row>
    <row r="27" spans="2:24">
      <c r="B27" s="59">
        <v>1025</v>
      </c>
      <c r="C27" s="60" t="s">
        <v>83</v>
      </c>
      <c r="D27" s="60">
        <v>25</v>
      </c>
      <c r="E27" s="61">
        <v>4.7916666666666607E-2</v>
      </c>
      <c r="F27" s="66" t="s">
        <v>102</v>
      </c>
      <c r="G27" s="106"/>
      <c r="S27" s="59">
        <v>1025</v>
      </c>
      <c r="T27" s="60" t="s">
        <v>83</v>
      </c>
      <c r="U27" s="60">
        <v>25</v>
      </c>
      <c r="V27" s="61">
        <v>4.7916666666666607E-2</v>
      </c>
      <c r="W27" s="66" t="s">
        <v>102</v>
      </c>
      <c r="X27" s="70" t="str">
        <f t="shared" si="0"/>
        <v>○</v>
      </c>
    </row>
    <row r="28" spans="2:24">
      <c r="B28" s="59">
        <v>1026</v>
      </c>
      <c r="C28" s="60" t="s">
        <v>85</v>
      </c>
      <c r="D28" s="60">
        <v>31</v>
      </c>
      <c r="E28" s="61">
        <v>4.8611111111114047E-2</v>
      </c>
      <c r="F28" s="66" t="s">
        <v>103</v>
      </c>
      <c r="G28" s="106"/>
      <c r="S28" s="59">
        <v>1026</v>
      </c>
      <c r="T28" s="60" t="s">
        <v>85</v>
      </c>
      <c r="U28" s="60">
        <v>31</v>
      </c>
      <c r="V28" s="61">
        <v>4.8611111111114047E-2</v>
      </c>
      <c r="W28" s="66" t="s">
        <v>103</v>
      </c>
      <c r="X28" s="70" t="str">
        <f t="shared" si="0"/>
        <v/>
      </c>
    </row>
    <row r="29" spans="2:24">
      <c r="B29" s="59">
        <v>1027</v>
      </c>
      <c r="C29" s="60" t="s">
        <v>85</v>
      </c>
      <c r="D29" s="60">
        <v>30</v>
      </c>
      <c r="E29" s="61">
        <v>5.0000000000002709E-2</v>
      </c>
      <c r="F29" s="66" t="s">
        <v>86</v>
      </c>
      <c r="G29" s="106"/>
      <c r="S29" s="59">
        <v>1027</v>
      </c>
      <c r="T29" s="60" t="s">
        <v>85</v>
      </c>
      <c r="U29" s="60">
        <v>30</v>
      </c>
      <c r="V29" s="61">
        <v>5.0000000000002709E-2</v>
      </c>
      <c r="W29" s="66" t="s">
        <v>86</v>
      </c>
      <c r="X29" s="70" t="str">
        <f t="shared" si="0"/>
        <v/>
      </c>
    </row>
    <row r="30" spans="2:24">
      <c r="B30" s="59">
        <v>1028</v>
      </c>
      <c r="C30" s="60" t="s">
        <v>85</v>
      </c>
      <c r="D30" s="60">
        <v>39</v>
      </c>
      <c r="E30" s="61">
        <v>5.0694444444444597E-2</v>
      </c>
      <c r="F30" s="66" t="s">
        <v>104</v>
      </c>
      <c r="G30" s="106"/>
      <c r="S30" s="59">
        <v>1028</v>
      </c>
      <c r="T30" s="60" t="s">
        <v>85</v>
      </c>
      <c r="U30" s="60">
        <v>39</v>
      </c>
      <c r="V30" s="61">
        <v>5.0694444444444597E-2</v>
      </c>
      <c r="W30" s="66" t="s">
        <v>104</v>
      </c>
      <c r="X30" s="70" t="str">
        <f t="shared" si="0"/>
        <v/>
      </c>
    </row>
    <row r="31" spans="2:24">
      <c r="B31" s="59">
        <v>1029</v>
      </c>
      <c r="C31" s="60" t="s">
        <v>85</v>
      </c>
      <c r="D31" s="60">
        <v>39</v>
      </c>
      <c r="E31" s="61">
        <v>5.2083333333333336E-2</v>
      </c>
      <c r="F31" s="66" t="s">
        <v>105</v>
      </c>
      <c r="G31" s="106"/>
      <c r="S31" s="59">
        <v>1029</v>
      </c>
      <c r="T31" s="60" t="s">
        <v>85</v>
      </c>
      <c r="U31" s="60">
        <v>39</v>
      </c>
      <c r="V31" s="61">
        <v>5.2083333333333336E-2</v>
      </c>
      <c r="W31" s="66" t="s">
        <v>105</v>
      </c>
      <c r="X31" s="70" t="str">
        <f t="shared" si="0"/>
        <v/>
      </c>
    </row>
    <row r="32" spans="2:24">
      <c r="B32" s="59">
        <v>1030</v>
      </c>
      <c r="C32" s="60" t="s">
        <v>83</v>
      </c>
      <c r="D32" s="60">
        <v>38</v>
      </c>
      <c r="E32" s="61">
        <v>5.3472222222222587E-2</v>
      </c>
      <c r="F32" s="66" t="s">
        <v>88</v>
      </c>
      <c r="G32" s="106"/>
      <c r="S32" s="59">
        <v>1030</v>
      </c>
      <c r="T32" s="60" t="s">
        <v>83</v>
      </c>
      <c r="U32" s="60">
        <v>38</v>
      </c>
      <c r="V32" s="61">
        <v>5.3472222222222587E-2</v>
      </c>
      <c r="W32" s="66" t="s">
        <v>88</v>
      </c>
      <c r="X32" s="70" t="str">
        <f t="shared" si="0"/>
        <v/>
      </c>
    </row>
    <row r="33" spans="2:24">
      <c r="B33" s="59">
        <v>1031</v>
      </c>
      <c r="C33" s="60" t="s">
        <v>85</v>
      </c>
      <c r="D33" s="60">
        <v>33</v>
      </c>
      <c r="E33" s="61">
        <v>5.4166666666670027E-2</v>
      </c>
      <c r="F33" s="66" t="s">
        <v>88</v>
      </c>
      <c r="G33" s="106"/>
      <c r="S33" s="59">
        <v>1031</v>
      </c>
      <c r="T33" s="60" t="s">
        <v>85</v>
      </c>
      <c r="U33" s="60">
        <v>33</v>
      </c>
      <c r="V33" s="61">
        <v>5.4166666666670027E-2</v>
      </c>
      <c r="W33" s="66" t="s">
        <v>88</v>
      </c>
      <c r="X33" s="70" t="str">
        <f t="shared" si="0"/>
        <v/>
      </c>
    </row>
    <row r="34" spans="2:24">
      <c r="B34" s="59">
        <v>1032</v>
      </c>
      <c r="C34" s="60" t="s">
        <v>85</v>
      </c>
      <c r="D34" s="60">
        <v>21</v>
      </c>
      <c r="E34" s="61">
        <v>5.6249999999999578E-2</v>
      </c>
      <c r="F34" s="66" t="s">
        <v>106</v>
      </c>
      <c r="G34" s="106"/>
      <c r="S34" s="59">
        <v>1032</v>
      </c>
      <c r="T34" s="60" t="s">
        <v>85</v>
      </c>
      <c r="U34" s="60">
        <v>21</v>
      </c>
      <c r="V34" s="61">
        <v>5.6249999999999578E-2</v>
      </c>
      <c r="W34" s="66" t="s">
        <v>106</v>
      </c>
      <c r="X34" s="70" t="str">
        <f t="shared" si="0"/>
        <v/>
      </c>
    </row>
    <row r="35" spans="2:24">
      <c r="B35" s="59">
        <v>1033</v>
      </c>
      <c r="C35" s="60" t="s">
        <v>85</v>
      </c>
      <c r="D35" s="60">
        <v>42</v>
      </c>
      <c r="E35" s="61">
        <v>5.62500000000003E-2</v>
      </c>
      <c r="F35" s="66" t="s">
        <v>89</v>
      </c>
      <c r="G35" s="106"/>
      <c r="S35" s="59">
        <v>1033</v>
      </c>
      <c r="T35" s="60" t="s">
        <v>85</v>
      </c>
      <c r="U35" s="60">
        <v>42</v>
      </c>
      <c r="V35" s="61">
        <v>5.62500000000003E-2</v>
      </c>
      <c r="W35" s="66" t="s">
        <v>89</v>
      </c>
      <c r="X35" s="70" t="str">
        <f t="shared" si="0"/>
        <v/>
      </c>
    </row>
    <row r="36" spans="2:24">
      <c r="B36" s="59">
        <v>1034</v>
      </c>
      <c r="C36" s="60" t="s">
        <v>85</v>
      </c>
      <c r="D36" s="60">
        <v>38</v>
      </c>
      <c r="E36" s="61">
        <v>5.6944444444444443E-2</v>
      </c>
      <c r="F36" s="66" t="s">
        <v>107</v>
      </c>
      <c r="G36" s="106"/>
      <c r="S36" s="59">
        <v>1034</v>
      </c>
      <c r="T36" s="60" t="s">
        <v>85</v>
      </c>
      <c r="U36" s="60">
        <v>38</v>
      </c>
      <c r="V36" s="61">
        <v>5.6944444444444443E-2</v>
      </c>
      <c r="W36" s="66" t="s">
        <v>107</v>
      </c>
      <c r="X36" s="70" t="str">
        <f t="shared" si="0"/>
        <v/>
      </c>
    </row>
    <row r="37" spans="2:24">
      <c r="B37" s="59">
        <v>1035</v>
      </c>
      <c r="C37" s="60" t="s">
        <v>83</v>
      </c>
      <c r="D37" s="60">
        <v>18</v>
      </c>
      <c r="E37" s="61">
        <v>5.6944444444449682E-2</v>
      </c>
      <c r="F37" s="66" t="s">
        <v>108</v>
      </c>
      <c r="G37" s="106"/>
      <c r="S37" s="59">
        <v>1035</v>
      </c>
      <c r="T37" s="60" t="s">
        <v>83</v>
      </c>
      <c r="U37" s="60">
        <v>18</v>
      </c>
      <c r="V37" s="61">
        <v>5.6944444444449682E-2</v>
      </c>
      <c r="W37" s="66" t="s">
        <v>108</v>
      </c>
      <c r="X37" s="70" t="str">
        <f t="shared" si="0"/>
        <v>○</v>
      </c>
    </row>
    <row r="38" spans="2:24">
      <c r="B38" s="59">
        <v>1036</v>
      </c>
      <c r="C38" s="60" t="s">
        <v>85</v>
      </c>
      <c r="D38" s="60">
        <v>36</v>
      </c>
      <c r="E38" s="61">
        <v>5.902777777777779E-2</v>
      </c>
      <c r="F38" s="66" t="s">
        <v>109</v>
      </c>
      <c r="G38" s="106"/>
      <c r="S38" s="59">
        <v>1036</v>
      </c>
      <c r="T38" s="60" t="s">
        <v>85</v>
      </c>
      <c r="U38" s="60">
        <v>36</v>
      </c>
      <c r="V38" s="61">
        <v>5.902777777777779E-2</v>
      </c>
      <c r="W38" s="66" t="s">
        <v>109</v>
      </c>
      <c r="X38" s="70" t="str">
        <f t="shared" si="0"/>
        <v/>
      </c>
    </row>
    <row r="39" spans="2:24">
      <c r="B39" s="59">
        <v>1037</v>
      </c>
      <c r="C39" s="60" t="s">
        <v>85</v>
      </c>
      <c r="D39" s="60">
        <v>37</v>
      </c>
      <c r="E39" s="61">
        <v>5.9722222222226007E-2</v>
      </c>
      <c r="F39" s="66" t="s">
        <v>110</v>
      </c>
      <c r="G39" s="106"/>
      <c r="S39" s="59">
        <v>1037</v>
      </c>
      <c r="T39" s="60" t="s">
        <v>85</v>
      </c>
      <c r="U39" s="60">
        <v>37</v>
      </c>
      <c r="V39" s="61">
        <v>5.9722222222226007E-2</v>
      </c>
      <c r="W39" s="66" t="s">
        <v>110</v>
      </c>
      <c r="X39" s="70" t="str">
        <f t="shared" si="0"/>
        <v/>
      </c>
    </row>
    <row r="40" spans="2:24">
      <c r="B40" s="59">
        <v>1038</v>
      </c>
      <c r="C40" s="60" t="s">
        <v>83</v>
      </c>
      <c r="D40" s="60">
        <v>26</v>
      </c>
      <c r="E40" s="61">
        <v>6.1805555555555558E-2</v>
      </c>
      <c r="F40" s="66" t="s">
        <v>88</v>
      </c>
      <c r="G40" s="106"/>
      <c r="S40" s="59">
        <v>1038</v>
      </c>
      <c r="T40" s="60" t="s">
        <v>83</v>
      </c>
      <c r="U40" s="60">
        <v>26</v>
      </c>
      <c r="V40" s="61">
        <v>6.1805555555555558E-2</v>
      </c>
      <c r="W40" s="66" t="s">
        <v>88</v>
      </c>
      <c r="X40" s="70" t="str">
        <f t="shared" si="0"/>
        <v/>
      </c>
    </row>
    <row r="41" spans="2:24">
      <c r="B41" s="59">
        <v>1039</v>
      </c>
      <c r="C41" s="60" t="s">
        <v>85</v>
      </c>
      <c r="D41" s="60">
        <v>25</v>
      </c>
      <c r="E41" s="61">
        <v>6.3194444444444442E-2</v>
      </c>
      <c r="F41" s="66" t="s">
        <v>84</v>
      </c>
      <c r="G41" s="106"/>
      <c r="S41" s="59">
        <v>1039</v>
      </c>
      <c r="T41" s="60" t="s">
        <v>85</v>
      </c>
      <c r="U41" s="60">
        <v>25</v>
      </c>
      <c r="V41" s="61">
        <v>6.3194444444444442E-2</v>
      </c>
      <c r="W41" s="66" t="s">
        <v>84</v>
      </c>
      <c r="X41" s="70" t="str">
        <f t="shared" si="0"/>
        <v/>
      </c>
    </row>
    <row r="42" spans="2:24">
      <c r="B42" s="59">
        <v>1040</v>
      </c>
      <c r="C42" s="60" t="s">
        <v>83</v>
      </c>
      <c r="D42" s="60">
        <v>22</v>
      </c>
      <c r="E42" s="61">
        <v>6.4583333333333326E-2</v>
      </c>
      <c r="F42" s="66" t="s">
        <v>111</v>
      </c>
      <c r="G42" s="106"/>
      <c r="S42" s="59">
        <v>1040</v>
      </c>
      <c r="T42" s="60" t="s">
        <v>83</v>
      </c>
      <c r="U42" s="60">
        <v>22</v>
      </c>
      <c r="V42" s="61">
        <v>6.4583333333333326E-2</v>
      </c>
      <c r="W42" s="66" t="s">
        <v>111</v>
      </c>
      <c r="X42" s="70" t="str">
        <f t="shared" si="0"/>
        <v>○</v>
      </c>
    </row>
    <row r="43" spans="2:24">
      <c r="B43" s="59">
        <v>1041</v>
      </c>
      <c r="C43" s="60" t="s">
        <v>85</v>
      </c>
      <c r="D43" s="60">
        <v>39</v>
      </c>
      <c r="E43" s="61">
        <v>6.5277777777781987E-2</v>
      </c>
      <c r="F43" s="66" t="s">
        <v>112</v>
      </c>
      <c r="G43" s="106"/>
      <c r="S43" s="59">
        <v>1041</v>
      </c>
      <c r="T43" s="60" t="s">
        <v>85</v>
      </c>
      <c r="U43" s="60">
        <v>39</v>
      </c>
      <c r="V43" s="61">
        <v>6.5277777777781987E-2</v>
      </c>
      <c r="W43" s="66" t="s">
        <v>112</v>
      </c>
      <c r="X43" s="70" t="str">
        <f t="shared" si="0"/>
        <v/>
      </c>
    </row>
    <row r="44" spans="2:24">
      <c r="B44" s="59">
        <v>1042</v>
      </c>
      <c r="C44" s="60" t="s">
        <v>85</v>
      </c>
      <c r="D44" s="60">
        <v>41</v>
      </c>
      <c r="E44" s="61">
        <v>6.944444444444442E-2</v>
      </c>
      <c r="F44" s="66" t="s">
        <v>113</v>
      </c>
      <c r="G44" s="106"/>
      <c r="S44" s="59">
        <v>1042</v>
      </c>
      <c r="T44" s="60" t="s">
        <v>85</v>
      </c>
      <c r="U44" s="60">
        <v>41</v>
      </c>
      <c r="V44" s="61">
        <v>6.944444444444442E-2</v>
      </c>
      <c r="W44" s="66" t="s">
        <v>113</v>
      </c>
      <c r="X44" s="70" t="str">
        <f t="shared" si="0"/>
        <v/>
      </c>
    </row>
    <row r="45" spans="2:24">
      <c r="B45" s="59">
        <v>1043</v>
      </c>
      <c r="C45" s="60" t="s">
        <v>85</v>
      </c>
      <c r="D45" s="60">
        <v>21</v>
      </c>
      <c r="E45" s="61">
        <v>7.013888888888864E-2</v>
      </c>
      <c r="F45" s="66" t="s">
        <v>114</v>
      </c>
      <c r="G45" s="106"/>
      <c r="S45" s="59">
        <v>1043</v>
      </c>
      <c r="T45" s="60" t="s">
        <v>85</v>
      </c>
      <c r="U45" s="60">
        <v>21</v>
      </c>
      <c r="V45" s="61">
        <v>7.013888888888864E-2</v>
      </c>
      <c r="W45" s="66" t="s">
        <v>114</v>
      </c>
      <c r="X45" s="70" t="str">
        <f t="shared" si="0"/>
        <v/>
      </c>
    </row>
    <row r="46" spans="2:24">
      <c r="B46" s="59">
        <v>1044</v>
      </c>
      <c r="C46" s="60" t="s">
        <v>83</v>
      </c>
      <c r="D46" s="60">
        <v>29</v>
      </c>
      <c r="E46" s="61">
        <v>7.2916666666666671E-2</v>
      </c>
      <c r="F46" s="66" t="s">
        <v>84</v>
      </c>
      <c r="G46" s="106"/>
      <c r="S46" s="59">
        <v>1044</v>
      </c>
      <c r="T46" s="60" t="s">
        <v>83</v>
      </c>
      <c r="U46" s="60">
        <v>29</v>
      </c>
      <c r="V46" s="61">
        <v>7.2916666666666671E-2</v>
      </c>
      <c r="W46" s="66" t="s">
        <v>84</v>
      </c>
      <c r="X46" s="70" t="str">
        <f t="shared" si="0"/>
        <v>○</v>
      </c>
    </row>
    <row r="47" spans="2:24">
      <c r="B47" s="59">
        <v>1045</v>
      </c>
      <c r="C47" s="60" t="s">
        <v>83</v>
      </c>
      <c r="D47" s="60">
        <v>37</v>
      </c>
      <c r="E47" s="61">
        <v>7.3611111111111627E-2</v>
      </c>
      <c r="F47" s="66" t="s">
        <v>89</v>
      </c>
      <c r="G47" s="106"/>
      <c r="S47" s="59">
        <v>1045</v>
      </c>
      <c r="T47" s="60" t="s">
        <v>83</v>
      </c>
      <c r="U47" s="60">
        <v>37</v>
      </c>
      <c r="V47" s="61">
        <v>7.3611111111111627E-2</v>
      </c>
      <c r="W47" s="66" t="s">
        <v>89</v>
      </c>
      <c r="X47" s="70" t="str">
        <f t="shared" si="0"/>
        <v>○</v>
      </c>
    </row>
    <row r="48" spans="2:24">
      <c r="B48" s="59">
        <v>1046</v>
      </c>
      <c r="C48" s="60" t="s">
        <v>83</v>
      </c>
      <c r="D48" s="60">
        <v>39</v>
      </c>
      <c r="E48" s="61">
        <v>7.7083333333333337E-2</v>
      </c>
      <c r="F48" s="66" t="s">
        <v>115</v>
      </c>
      <c r="G48" s="106"/>
      <c r="S48" s="59">
        <v>1046</v>
      </c>
      <c r="T48" s="60" t="s">
        <v>83</v>
      </c>
      <c r="U48" s="60">
        <v>39</v>
      </c>
      <c r="V48" s="61">
        <v>7.7083333333333337E-2</v>
      </c>
      <c r="W48" s="66" t="s">
        <v>115</v>
      </c>
      <c r="X48" s="70" t="str">
        <f t="shared" si="0"/>
        <v>○</v>
      </c>
    </row>
    <row r="49" spans="2:24">
      <c r="B49" s="59">
        <v>1047</v>
      </c>
      <c r="C49" s="60" t="s">
        <v>83</v>
      </c>
      <c r="D49" s="60">
        <v>28</v>
      </c>
      <c r="E49" s="61">
        <v>7.8472222222222165E-2</v>
      </c>
      <c r="F49" s="66" t="s">
        <v>116</v>
      </c>
      <c r="G49" s="106"/>
      <c r="S49" s="59">
        <v>1047</v>
      </c>
      <c r="T49" s="60" t="s">
        <v>83</v>
      </c>
      <c r="U49" s="60">
        <v>28</v>
      </c>
      <c r="V49" s="61">
        <v>7.8472222222222165E-2</v>
      </c>
      <c r="W49" s="66" t="s">
        <v>116</v>
      </c>
      <c r="X49" s="70" t="str">
        <f t="shared" si="0"/>
        <v>○</v>
      </c>
    </row>
    <row r="50" spans="2:24">
      <c r="B50" s="59">
        <v>1048</v>
      </c>
      <c r="C50" s="60" t="s">
        <v>85</v>
      </c>
      <c r="D50" s="60">
        <v>20</v>
      </c>
      <c r="E50" s="61">
        <v>7.986111111111116E-2</v>
      </c>
      <c r="F50" s="66" t="s">
        <v>96</v>
      </c>
      <c r="G50" s="106"/>
      <c r="S50" s="59">
        <v>1048</v>
      </c>
      <c r="T50" s="60" t="s">
        <v>85</v>
      </c>
      <c r="U50" s="60">
        <v>20</v>
      </c>
      <c r="V50" s="61">
        <v>7.986111111111116E-2</v>
      </c>
      <c r="W50" s="66" t="s">
        <v>96</v>
      </c>
      <c r="X50" s="70" t="str">
        <f t="shared" si="0"/>
        <v/>
      </c>
    </row>
    <row r="51" spans="2:24">
      <c r="B51" s="59">
        <v>1049</v>
      </c>
      <c r="C51" s="60" t="s">
        <v>85</v>
      </c>
      <c r="D51" s="60">
        <v>26</v>
      </c>
      <c r="E51" s="61">
        <v>8.1944444444444375E-2</v>
      </c>
      <c r="F51" s="66" t="s">
        <v>117</v>
      </c>
      <c r="G51" s="106"/>
      <c r="S51" s="59">
        <v>1049</v>
      </c>
      <c r="T51" s="60" t="s">
        <v>85</v>
      </c>
      <c r="U51" s="60">
        <v>26</v>
      </c>
      <c r="V51" s="61">
        <v>8.1944444444444375E-2</v>
      </c>
      <c r="W51" s="66" t="s">
        <v>117</v>
      </c>
      <c r="X51" s="70" t="str">
        <f t="shared" si="0"/>
        <v/>
      </c>
    </row>
    <row r="52" spans="2:24">
      <c r="B52" s="59">
        <v>1050</v>
      </c>
      <c r="C52" s="60" t="s">
        <v>85</v>
      </c>
      <c r="D52" s="60">
        <v>56</v>
      </c>
      <c r="E52" s="61">
        <v>8.4722222222222213E-2</v>
      </c>
      <c r="F52" s="66" t="s">
        <v>107</v>
      </c>
      <c r="G52" s="106"/>
      <c r="S52" s="59">
        <v>1050</v>
      </c>
      <c r="T52" s="60" t="s">
        <v>85</v>
      </c>
      <c r="U52" s="60">
        <v>56</v>
      </c>
      <c r="V52" s="61">
        <v>8.4722222222222213E-2</v>
      </c>
      <c r="W52" s="66" t="s">
        <v>107</v>
      </c>
      <c r="X52" s="70" t="str">
        <f t="shared" si="0"/>
        <v/>
      </c>
    </row>
    <row r="53" spans="2:24">
      <c r="B53" s="59">
        <v>1051</v>
      </c>
      <c r="C53" s="60" t="s">
        <v>85</v>
      </c>
      <c r="D53" s="60">
        <v>31</v>
      </c>
      <c r="E53" s="61">
        <v>8.6805555555555566E-2</v>
      </c>
      <c r="F53" s="66" t="s">
        <v>88</v>
      </c>
      <c r="G53" s="106"/>
      <c r="S53" s="59">
        <v>1051</v>
      </c>
      <c r="T53" s="60" t="s">
        <v>85</v>
      </c>
      <c r="U53" s="60">
        <v>31</v>
      </c>
      <c r="V53" s="61">
        <v>8.6805555555555566E-2</v>
      </c>
      <c r="W53" s="66" t="s">
        <v>88</v>
      </c>
      <c r="X53" s="70" t="str">
        <f t="shared" si="0"/>
        <v/>
      </c>
    </row>
    <row r="54" spans="2:24">
      <c r="B54" s="59">
        <v>1052</v>
      </c>
      <c r="C54" s="60" t="s">
        <v>85</v>
      </c>
      <c r="D54" s="60">
        <v>35</v>
      </c>
      <c r="E54" s="61">
        <v>8.7499999999999994E-2</v>
      </c>
      <c r="F54" s="66" t="s">
        <v>118</v>
      </c>
      <c r="G54" s="106"/>
      <c r="S54" s="59">
        <v>1052</v>
      </c>
      <c r="T54" s="60" t="s">
        <v>85</v>
      </c>
      <c r="U54" s="60">
        <v>35</v>
      </c>
      <c r="V54" s="61">
        <v>8.7499999999999994E-2</v>
      </c>
      <c r="W54" s="66" t="s">
        <v>118</v>
      </c>
      <c r="X54" s="70" t="str">
        <f t="shared" si="0"/>
        <v/>
      </c>
    </row>
    <row r="55" spans="2:24">
      <c r="B55" s="59">
        <v>1053</v>
      </c>
      <c r="C55" s="60" t="s">
        <v>85</v>
      </c>
      <c r="D55" s="60">
        <v>36</v>
      </c>
      <c r="E55" s="61">
        <v>8.8888888888888892E-2</v>
      </c>
      <c r="F55" s="66" t="s">
        <v>102</v>
      </c>
      <c r="G55" s="106"/>
      <c r="S55" s="59">
        <v>1053</v>
      </c>
      <c r="T55" s="60" t="s">
        <v>85</v>
      </c>
      <c r="U55" s="60">
        <v>36</v>
      </c>
      <c r="V55" s="61">
        <v>8.8888888888888892E-2</v>
      </c>
      <c r="W55" s="66" t="s">
        <v>102</v>
      </c>
      <c r="X55" s="70" t="str">
        <f t="shared" si="0"/>
        <v/>
      </c>
    </row>
    <row r="56" spans="2:24">
      <c r="B56" s="59">
        <v>1054</v>
      </c>
      <c r="C56" s="60" t="s">
        <v>83</v>
      </c>
      <c r="D56" s="60">
        <v>45</v>
      </c>
      <c r="E56" s="61">
        <v>8.9583333333333334E-2</v>
      </c>
      <c r="F56" s="66" t="s">
        <v>119</v>
      </c>
      <c r="G56" s="106"/>
      <c r="S56" s="59">
        <v>1054</v>
      </c>
      <c r="T56" s="60" t="s">
        <v>83</v>
      </c>
      <c r="U56" s="60">
        <v>45</v>
      </c>
      <c r="V56" s="61">
        <v>8.9583333333333334E-2</v>
      </c>
      <c r="W56" s="66" t="s">
        <v>119</v>
      </c>
      <c r="X56" s="70" t="str">
        <f t="shared" si="0"/>
        <v>○</v>
      </c>
    </row>
    <row r="57" spans="2:24">
      <c r="B57" s="59">
        <v>1055</v>
      </c>
      <c r="C57" s="60" t="s">
        <v>85</v>
      </c>
      <c r="D57" s="60">
        <v>36</v>
      </c>
      <c r="E57" s="61">
        <v>9.0277777777777776E-2</v>
      </c>
      <c r="F57" s="66" t="s">
        <v>120</v>
      </c>
      <c r="G57" s="106"/>
      <c r="S57" s="59">
        <v>1055</v>
      </c>
      <c r="T57" s="60" t="s">
        <v>85</v>
      </c>
      <c r="U57" s="60">
        <v>36</v>
      </c>
      <c r="V57" s="61">
        <v>9.0277777777777776E-2</v>
      </c>
      <c r="W57" s="66" t="s">
        <v>120</v>
      </c>
      <c r="X57" s="70" t="str">
        <f t="shared" si="0"/>
        <v/>
      </c>
    </row>
    <row r="58" spans="2:24">
      <c r="B58" s="59">
        <v>1056</v>
      </c>
      <c r="C58" s="60" t="s">
        <v>85</v>
      </c>
      <c r="D58" s="60">
        <v>48</v>
      </c>
      <c r="E58" s="61">
        <v>9.1666666666666674E-2</v>
      </c>
      <c r="F58" s="66" t="s">
        <v>121</v>
      </c>
      <c r="G58" s="106"/>
      <c r="S58" s="59">
        <v>1056</v>
      </c>
      <c r="T58" s="60" t="s">
        <v>85</v>
      </c>
      <c r="U58" s="60">
        <v>48</v>
      </c>
      <c r="V58" s="61">
        <v>9.1666666666666674E-2</v>
      </c>
      <c r="W58" s="66" t="s">
        <v>121</v>
      </c>
      <c r="X58" s="70" t="str">
        <f t="shared" si="0"/>
        <v/>
      </c>
    </row>
    <row r="59" spans="2:24">
      <c r="B59" s="59">
        <v>1057</v>
      </c>
      <c r="C59" s="60" t="s">
        <v>85</v>
      </c>
      <c r="D59" s="60">
        <v>45</v>
      </c>
      <c r="E59" s="61">
        <v>9.2361111111111116E-2</v>
      </c>
      <c r="F59" s="66" t="s">
        <v>91</v>
      </c>
      <c r="G59" s="106"/>
      <c r="S59" s="59">
        <v>1057</v>
      </c>
      <c r="T59" s="60" t="s">
        <v>85</v>
      </c>
      <c r="U59" s="60">
        <v>45</v>
      </c>
      <c r="V59" s="61">
        <v>9.2361111111111116E-2</v>
      </c>
      <c r="W59" s="66" t="s">
        <v>91</v>
      </c>
      <c r="X59" s="70" t="str">
        <f t="shared" si="0"/>
        <v/>
      </c>
    </row>
    <row r="60" spans="2:24">
      <c r="B60" s="59">
        <v>1058</v>
      </c>
      <c r="C60" s="60" t="s">
        <v>85</v>
      </c>
      <c r="D60" s="60">
        <v>33</v>
      </c>
      <c r="E60" s="61">
        <v>9.375E-2</v>
      </c>
      <c r="F60" s="66" t="s">
        <v>90</v>
      </c>
      <c r="G60" s="106"/>
      <c r="S60" s="59">
        <v>1058</v>
      </c>
      <c r="T60" s="60" t="s">
        <v>85</v>
      </c>
      <c r="U60" s="60">
        <v>33</v>
      </c>
      <c r="V60" s="61">
        <v>9.375E-2</v>
      </c>
      <c r="W60" s="66" t="s">
        <v>90</v>
      </c>
      <c r="X60" s="70" t="str">
        <f t="shared" si="0"/>
        <v/>
      </c>
    </row>
    <row r="61" spans="2:24">
      <c r="B61" s="59">
        <v>1059</v>
      </c>
      <c r="C61" s="60" t="s">
        <v>83</v>
      </c>
      <c r="D61" s="60">
        <v>34</v>
      </c>
      <c r="E61" s="61">
        <v>9.4444444444444442E-2</v>
      </c>
      <c r="F61" s="66" t="s">
        <v>93</v>
      </c>
      <c r="G61" s="106"/>
      <c r="S61" s="59">
        <v>1059</v>
      </c>
      <c r="T61" s="60" t="s">
        <v>83</v>
      </c>
      <c r="U61" s="60">
        <v>34</v>
      </c>
      <c r="V61" s="61">
        <v>9.4444444444444442E-2</v>
      </c>
      <c r="W61" s="66" t="s">
        <v>93</v>
      </c>
      <c r="X61" s="70" t="str">
        <f t="shared" si="0"/>
        <v>○</v>
      </c>
    </row>
    <row r="62" spans="2:24">
      <c r="B62" s="59">
        <v>1060</v>
      </c>
      <c r="C62" s="60" t="s">
        <v>83</v>
      </c>
      <c r="D62" s="60">
        <v>39</v>
      </c>
      <c r="E62" s="61">
        <v>9.7222222222222196E-2</v>
      </c>
      <c r="F62" s="66" t="s">
        <v>122</v>
      </c>
      <c r="G62" s="106"/>
      <c r="S62" s="59">
        <v>1060</v>
      </c>
      <c r="T62" s="60" t="s">
        <v>83</v>
      </c>
      <c r="U62" s="60">
        <v>39</v>
      </c>
      <c r="V62" s="61">
        <v>9.7222222222222196E-2</v>
      </c>
      <c r="W62" s="66" t="s">
        <v>122</v>
      </c>
      <c r="X62" s="70" t="str">
        <f t="shared" si="0"/>
        <v>○</v>
      </c>
    </row>
    <row r="63" spans="2:24">
      <c r="B63" s="59">
        <v>1061</v>
      </c>
      <c r="C63" s="60" t="s">
        <v>85</v>
      </c>
      <c r="D63" s="60">
        <v>43</v>
      </c>
      <c r="E63" s="61">
        <v>0.10069444444444443</v>
      </c>
      <c r="F63" s="66" t="s">
        <v>105</v>
      </c>
      <c r="G63" s="106"/>
      <c r="S63" s="59">
        <v>1061</v>
      </c>
      <c r="T63" s="60" t="s">
        <v>85</v>
      </c>
      <c r="U63" s="60">
        <v>43</v>
      </c>
      <c r="V63" s="61">
        <v>0.10069444444444443</v>
      </c>
      <c r="W63" s="66" t="s">
        <v>105</v>
      </c>
      <c r="X63" s="70" t="str">
        <f t="shared" si="0"/>
        <v/>
      </c>
    </row>
    <row r="64" spans="2:24">
      <c r="B64" s="59">
        <v>1062</v>
      </c>
      <c r="C64" s="60" t="s">
        <v>85</v>
      </c>
      <c r="D64" s="60">
        <v>41</v>
      </c>
      <c r="E64" s="61">
        <v>0.10069444444444443</v>
      </c>
      <c r="F64" s="66" t="s">
        <v>97</v>
      </c>
      <c r="G64" s="106"/>
      <c r="S64" s="59">
        <v>1062</v>
      </c>
      <c r="T64" s="60" t="s">
        <v>85</v>
      </c>
      <c r="U64" s="60">
        <v>41</v>
      </c>
      <c r="V64" s="61">
        <v>0.10069444444444443</v>
      </c>
      <c r="W64" s="66" t="s">
        <v>97</v>
      </c>
      <c r="X64" s="70" t="str">
        <f t="shared" si="0"/>
        <v/>
      </c>
    </row>
    <row r="65" spans="2:24">
      <c r="B65" s="59">
        <v>1063</v>
      </c>
      <c r="C65" s="60" t="s">
        <v>85</v>
      </c>
      <c r="D65" s="60">
        <v>26</v>
      </c>
      <c r="E65" s="61">
        <v>0.1013888888888889</v>
      </c>
      <c r="F65" s="66" t="s">
        <v>112</v>
      </c>
      <c r="G65" s="106"/>
      <c r="S65" s="59">
        <v>1063</v>
      </c>
      <c r="T65" s="60" t="s">
        <v>85</v>
      </c>
      <c r="U65" s="60">
        <v>26</v>
      </c>
      <c r="V65" s="61">
        <v>0.1013888888888889</v>
      </c>
      <c r="W65" s="66" t="s">
        <v>112</v>
      </c>
      <c r="X65" s="70" t="str">
        <f t="shared" si="0"/>
        <v/>
      </c>
    </row>
    <row r="66" spans="2:24">
      <c r="B66" s="59">
        <v>1064</v>
      </c>
      <c r="C66" s="60" t="s">
        <v>83</v>
      </c>
      <c r="D66" s="60">
        <v>35</v>
      </c>
      <c r="E66" s="61">
        <v>0.10208333333333335</v>
      </c>
      <c r="F66" s="66" t="s">
        <v>117</v>
      </c>
      <c r="G66" s="106"/>
      <c r="S66" s="59">
        <v>1064</v>
      </c>
      <c r="T66" s="60" t="s">
        <v>83</v>
      </c>
      <c r="U66" s="60">
        <v>35</v>
      </c>
      <c r="V66" s="61">
        <v>0.10208333333333335</v>
      </c>
      <c r="W66" s="66" t="s">
        <v>117</v>
      </c>
      <c r="X66" s="70" t="str">
        <f t="shared" si="0"/>
        <v>○</v>
      </c>
    </row>
    <row r="67" spans="2:24">
      <c r="B67" s="59">
        <v>1065</v>
      </c>
      <c r="C67" s="60" t="s">
        <v>85</v>
      </c>
      <c r="D67" s="60">
        <v>32</v>
      </c>
      <c r="E67" s="61">
        <v>0.10277777777777779</v>
      </c>
      <c r="F67" s="66" t="s">
        <v>113</v>
      </c>
      <c r="G67" s="106"/>
      <c r="S67" s="59">
        <v>1065</v>
      </c>
      <c r="T67" s="60" t="s">
        <v>85</v>
      </c>
      <c r="U67" s="60">
        <v>32</v>
      </c>
      <c r="V67" s="61">
        <v>0.10277777777777779</v>
      </c>
      <c r="W67" s="66" t="s">
        <v>113</v>
      </c>
      <c r="X67" s="70" t="str">
        <f t="shared" si="0"/>
        <v/>
      </c>
    </row>
    <row r="68" spans="2:24">
      <c r="B68" s="59">
        <v>1066</v>
      </c>
      <c r="C68" s="60" t="s">
        <v>83</v>
      </c>
      <c r="D68" s="60">
        <v>38</v>
      </c>
      <c r="E68" s="61">
        <v>0.104861111111111</v>
      </c>
      <c r="F68" s="66" t="s">
        <v>101</v>
      </c>
      <c r="G68" s="106"/>
      <c r="S68" s="59">
        <v>1066</v>
      </c>
      <c r="T68" s="60" t="s">
        <v>83</v>
      </c>
      <c r="U68" s="60">
        <v>38</v>
      </c>
      <c r="V68" s="61">
        <v>0.104861111111111</v>
      </c>
      <c r="W68" s="66" t="s">
        <v>101</v>
      </c>
      <c r="X68" s="70" t="str">
        <f t="shared" ref="X68:X131" si="1">IF(W68&lt;&gt;"東京都",IF(T68="男","○",""),"")</f>
        <v>○</v>
      </c>
    </row>
    <row r="69" spans="2:24">
      <c r="B69" s="59">
        <v>1067</v>
      </c>
      <c r="C69" s="60" t="s">
        <v>83</v>
      </c>
      <c r="D69" s="60">
        <v>41</v>
      </c>
      <c r="E69" s="61">
        <v>0.106944444444444</v>
      </c>
      <c r="F69" s="66" t="s">
        <v>84</v>
      </c>
      <c r="G69" s="106"/>
      <c r="S69" s="59">
        <v>1067</v>
      </c>
      <c r="T69" s="60" t="s">
        <v>83</v>
      </c>
      <c r="U69" s="60">
        <v>41</v>
      </c>
      <c r="V69" s="61">
        <v>0.106944444444444</v>
      </c>
      <c r="W69" s="66" t="s">
        <v>84</v>
      </c>
      <c r="X69" s="70" t="str">
        <f t="shared" si="1"/>
        <v>○</v>
      </c>
    </row>
    <row r="70" spans="2:24">
      <c r="B70" s="59">
        <v>1068</v>
      </c>
      <c r="C70" s="60" t="s">
        <v>83</v>
      </c>
      <c r="D70" s="60">
        <v>49</v>
      </c>
      <c r="E70" s="61">
        <v>0.10694444444444444</v>
      </c>
      <c r="F70" s="66" t="s">
        <v>103</v>
      </c>
      <c r="G70" s="106"/>
      <c r="S70" s="59">
        <v>1068</v>
      </c>
      <c r="T70" s="60" t="s">
        <v>83</v>
      </c>
      <c r="U70" s="60">
        <v>49</v>
      </c>
      <c r="V70" s="61">
        <v>0.10694444444444444</v>
      </c>
      <c r="W70" s="66" t="s">
        <v>103</v>
      </c>
      <c r="X70" s="70" t="str">
        <f t="shared" si="1"/>
        <v>○</v>
      </c>
    </row>
    <row r="71" spans="2:24">
      <c r="B71" s="59">
        <v>1069</v>
      </c>
      <c r="C71" s="60" t="s">
        <v>83</v>
      </c>
      <c r="D71" s="60">
        <v>46</v>
      </c>
      <c r="E71" s="61">
        <v>0.106944444444449</v>
      </c>
      <c r="F71" s="66" t="s">
        <v>86</v>
      </c>
      <c r="G71" s="106"/>
      <c r="S71" s="59">
        <v>1069</v>
      </c>
      <c r="T71" s="60" t="s">
        <v>83</v>
      </c>
      <c r="U71" s="60">
        <v>46</v>
      </c>
      <c r="V71" s="61">
        <v>0.106944444444449</v>
      </c>
      <c r="W71" s="66" t="s">
        <v>86</v>
      </c>
      <c r="X71" s="70" t="str">
        <f t="shared" si="1"/>
        <v>○</v>
      </c>
    </row>
    <row r="72" spans="2:24">
      <c r="B72" s="59">
        <v>1070</v>
      </c>
      <c r="C72" s="60" t="s">
        <v>83</v>
      </c>
      <c r="D72" s="60">
        <v>40</v>
      </c>
      <c r="E72" s="61">
        <v>0.1076388888888889</v>
      </c>
      <c r="F72" s="66" t="s">
        <v>109</v>
      </c>
      <c r="G72" s="106"/>
      <c r="S72" s="59">
        <v>1070</v>
      </c>
      <c r="T72" s="60" t="s">
        <v>83</v>
      </c>
      <c r="U72" s="60">
        <v>40</v>
      </c>
      <c r="V72" s="61">
        <v>0.1076388888888889</v>
      </c>
      <c r="W72" s="66" t="s">
        <v>109</v>
      </c>
      <c r="X72" s="70" t="str">
        <f t="shared" si="1"/>
        <v>○</v>
      </c>
    </row>
    <row r="73" spans="2:24">
      <c r="B73" s="59">
        <v>1071</v>
      </c>
      <c r="C73" s="60" t="s">
        <v>83</v>
      </c>
      <c r="D73" s="60">
        <v>23</v>
      </c>
      <c r="E73" s="61">
        <v>0.11597222222222221</v>
      </c>
      <c r="F73" s="66" t="s">
        <v>123</v>
      </c>
      <c r="G73" s="106"/>
      <c r="S73" s="59">
        <v>1071</v>
      </c>
      <c r="T73" s="60" t="s">
        <v>83</v>
      </c>
      <c r="U73" s="60">
        <v>23</v>
      </c>
      <c r="V73" s="61">
        <v>0.11597222222222221</v>
      </c>
      <c r="W73" s="66" t="s">
        <v>123</v>
      </c>
      <c r="X73" s="70" t="str">
        <f t="shared" si="1"/>
        <v>○</v>
      </c>
    </row>
    <row r="74" spans="2:24">
      <c r="B74" s="59">
        <v>1072</v>
      </c>
      <c r="C74" s="60" t="s">
        <v>83</v>
      </c>
      <c r="D74" s="60">
        <v>28</v>
      </c>
      <c r="E74" s="61">
        <v>0.1173611111111111</v>
      </c>
      <c r="F74" s="66" t="s">
        <v>118</v>
      </c>
      <c r="G74" s="106"/>
      <c r="S74" s="59">
        <v>1072</v>
      </c>
      <c r="T74" s="60" t="s">
        <v>83</v>
      </c>
      <c r="U74" s="60">
        <v>28</v>
      </c>
      <c r="V74" s="61">
        <v>0.1173611111111111</v>
      </c>
      <c r="W74" s="66" t="s">
        <v>118</v>
      </c>
      <c r="X74" s="70" t="str">
        <f t="shared" si="1"/>
        <v>○</v>
      </c>
    </row>
    <row r="75" spans="2:24">
      <c r="B75" s="59">
        <v>1073</v>
      </c>
      <c r="C75" s="60" t="s">
        <v>83</v>
      </c>
      <c r="D75" s="60">
        <v>23</v>
      </c>
      <c r="E75" s="61">
        <v>0.11805555555555552</v>
      </c>
      <c r="F75" s="66" t="s">
        <v>102</v>
      </c>
      <c r="G75" s="106"/>
      <c r="S75" s="59">
        <v>1073</v>
      </c>
      <c r="T75" s="60" t="s">
        <v>83</v>
      </c>
      <c r="U75" s="60">
        <v>23</v>
      </c>
      <c r="V75" s="61">
        <v>0.11805555555555552</v>
      </c>
      <c r="W75" s="66" t="s">
        <v>102</v>
      </c>
      <c r="X75" s="70" t="str">
        <f t="shared" si="1"/>
        <v>○</v>
      </c>
    </row>
    <row r="76" spans="2:24">
      <c r="B76" s="59">
        <v>1074</v>
      </c>
      <c r="C76" s="60" t="s">
        <v>85</v>
      </c>
      <c r="D76" s="60">
        <v>36</v>
      </c>
      <c r="E76" s="61">
        <v>0.11805555555555557</v>
      </c>
      <c r="F76" s="66" t="s">
        <v>114</v>
      </c>
      <c r="G76" s="106"/>
      <c r="S76" s="59">
        <v>1074</v>
      </c>
      <c r="T76" s="60" t="s">
        <v>85</v>
      </c>
      <c r="U76" s="60">
        <v>36</v>
      </c>
      <c r="V76" s="61">
        <v>0.11805555555555557</v>
      </c>
      <c r="W76" s="66" t="s">
        <v>114</v>
      </c>
      <c r="X76" s="70" t="str">
        <f t="shared" si="1"/>
        <v/>
      </c>
    </row>
    <row r="77" spans="2:24">
      <c r="B77" s="59">
        <v>1075</v>
      </c>
      <c r="C77" s="60" t="s">
        <v>85</v>
      </c>
      <c r="D77" s="60">
        <v>33</v>
      </c>
      <c r="E77" s="61">
        <v>0.11805555555556058</v>
      </c>
      <c r="F77" s="66" t="s">
        <v>89</v>
      </c>
      <c r="G77" s="106"/>
      <c r="S77" s="59">
        <v>1075</v>
      </c>
      <c r="T77" s="60" t="s">
        <v>85</v>
      </c>
      <c r="U77" s="60">
        <v>33</v>
      </c>
      <c r="V77" s="61">
        <v>0.11805555555556058</v>
      </c>
      <c r="W77" s="66" t="s">
        <v>89</v>
      </c>
      <c r="X77" s="70" t="str">
        <f t="shared" si="1"/>
        <v/>
      </c>
    </row>
    <row r="78" spans="2:24">
      <c r="B78" s="59">
        <v>1076</v>
      </c>
      <c r="C78" s="60" t="s">
        <v>83</v>
      </c>
      <c r="D78" s="60">
        <v>46</v>
      </c>
      <c r="E78" s="61">
        <v>0.12152777777777778</v>
      </c>
      <c r="F78" s="66" t="s">
        <v>88</v>
      </c>
      <c r="G78" s="106"/>
      <c r="S78" s="59">
        <v>1076</v>
      </c>
      <c r="T78" s="60" t="s">
        <v>83</v>
      </c>
      <c r="U78" s="60">
        <v>46</v>
      </c>
      <c r="V78" s="61">
        <v>0.12152777777777778</v>
      </c>
      <c r="W78" s="66" t="s">
        <v>88</v>
      </c>
      <c r="X78" s="70" t="str">
        <f t="shared" si="1"/>
        <v/>
      </c>
    </row>
    <row r="79" spans="2:24">
      <c r="B79" s="59">
        <v>1077</v>
      </c>
      <c r="C79" s="60" t="s">
        <v>83</v>
      </c>
      <c r="D79" s="60">
        <v>28</v>
      </c>
      <c r="E79" s="61">
        <v>0.12430555555555556</v>
      </c>
      <c r="F79" s="66" t="s">
        <v>115</v>
      </c>
      <c r="G79" s="106"/>
      <c r="S79" s="59">
        <v>1077</v>
      </c>
      <c r="T79" s="60" t="s">
        <v>83</v>
      </c>
      <c r="U79" s="60">
        <v>28</v>
      </c>
      <c r="V79" s="61">
        <v>0.12430555555555556</v>
      </c>
      <c r="W79" s="66" t="s">
        <v>115</v>
      </c>
      <c r="X79" s="70" t="str">
        <f t="shared" si="1"/>
        <v>○</v>
      </c>
    </row>
    <row r="80" spans="2:24">
      <c r="B80" s="59">
        <v>1078</v>
      </c>
      <c r="C80" s="60" t="s">
        <v>85</v>
      </c>
      <c r="D80" s="60">
        <v>41</v>
      </c>
      <c r="E80" s="61">
        <v>0.125</v>
      </c>
      <c r="F80" s="66" t="s">
        <v>124</v>
      </c>
      <c r="G80" s="106"/>
      <c r="S80" s="59">
        <v>1078</v>
      </c>
      <c r="T80" s="60" t="s">
        <v>85</v>
      </c>
      <c r="U80" s="60">
        <v>41</v>
      </c>
      <c r="V80" s="61">
        <v>0.125</v>
      </c>
      <c r="W80" s="66" t="s">
        <v>124</v>
      </c>
      <c r="X80" s="70" t="str">
        <f t="shared" si="1"/>
        <v/>
      </c>
    </row>
    <row r="81" spans="2:24">
      <c r="B81" s="59">
        <v>1079</v>
      </c>
      <c r="C81" s="60" t="s">
        <v>85</v>
      </c>
      <c r="D81" s="60">
        <v>40</v>
      </c>
      <c r="E81" s="61">
        <v>0.12569444444444444</v>
      </c>
      <c r="F81" s="66" t="s">
        <v>125</v>
      </c>
      <c r="G81" s="106"/>
      <c r="S81" s="59">
        <v>1079</v>
      </c>
      <c r="T81" s="60" t="s">
        <v>85</v>
      </c>
      <c r="U81" s="60">
        <v>40</v>
      </c>
      <c r="V81" s="61">
        <v>0.12569444444444444</v>
      </c>
      <c r="W81" s="66" t="s">
        <v>125</v>
      </c>
      <c r="X81" s="70" t="str">
        <f t="shared" si="1"/>
        <v/>
      </c>
    </row>
    <row r="82" spans="2:24">
      <c r="B82" s="59">
        <v>1080</v>
      </c>
      <c r="C82" s="60" t="s">
        <v>85</v>
      </c>
      <c r="D82" s="60">
        <v>56</v>
      </c>
      <c r="E82" s="61">
        <v>0.12638888888888899</v>
      </c>
      <c r="F82" s="66" t="s">
        <v>126</v>
      </c>
      <c r="G82" s="106"/>
      <c r="S82" s="59">
        <v>1080</v>
      </c>
      <c r="T82" s="60" t="s">
        <v>85</v>
      </c>
      <c r="U82" s="60">
        <v>56</v>
      </c>
      <c r="V82" s="61">
        <v>0.12638888888888899</v>
      </c>
      <c r="W82" s="66" t="s">
        <v>126</v>
      </c>
      <c r="X82" s="70" t="str">
        <f t="shared" si="1"/>
        <v/>
      </c>
    </row>
    <row r="83" spans="2:24">
      <c r="B83" s="59">
        <v>1081</v>
      </c>
      <c r="C83" s="60" t="s">
        <v>85</v>
      </c>
      <c r="D83" s="60">
        <v>37</v>
      </c>
      <c r="E83" s="61">
        <v>0.12708333333333299</v>
      </c>
      <c r="F83" s="66" t="s">
        <v>98</v>
      </c>
      <c r="G83" s="106"/>
      <c r="S83" s="59">
        <v>1081</v>
      </c>
      <c r="T83" s="60" t="s">
        <v>85</v>
      </c>
      <c r="U83" s="60">
        <v>37</v>
      </c>
      <c r="V83" s="61">
        <v>0.12708333333333299</v>
      </c>
      <c r="W83" s="66" t="s">
        <v>98</v>
      </c>
      <c r="X83" s="70" t="str">
        <f t="shared" si="1"/>
        <v/>
      </c>
    </row>
    <row r="84" spans="2:24">
      <c r="B84" s="59">
        <v>1082</v>
      </c>
      <c r="C84" s="60" t="s">
        <v>83</v>
      </c>
      <c r="D84" s="60">
        <v>28</v>
      </c>
      <c r="E84" s="61">
        <v>0.12777777777777799</v>
      </c>
      <c r="F84" s="66" t="s">
        <v>111</v>
      </c>
      <c r="G84" s="106"/>
      <c r="S84" s="59">
        <v>1082</v>
      </c>
      <c r="T84" s="60" t="s">
        <v>83</v>
      </c>
      <c r="U84" s="60">
        <v>28</v>
      </c>
      <c r="V84" s="61">
        <v>0.12777777777777799</v>
      </c>
      <c r="W84" s="66" t="s">
        <v>111</v>
      </c>
      <c r="X84" s="70" t="str">
        <f t="shared" si="1"/>
        <v>○</v>
      </c>
    </row>
    <row r="85" spans="2:24">
      <c r="B85" s="59">
        <v>1083</v>
      </c>
      <c r="C85" s="60" t="s">
        <v>83</v>
      </c>
      <c r="D85" s="60">
        <v>31</v>
      </c>
      <c r="E85" s="61">
        <v>0.12847222222222224</v>
      </c>
      <c r="F85" s="66" t="s">
        <v>84</v>
      </c>
      <c r="G85" s="106"/>
      <c r="S85" s="59">
        <v>1083</v>
      </c>
      <c r="T85" s="60" t="s">
        <v>83</v>
      </c>
      <c r="U85" s="60">
        <v>31</v>
      </c>
      <c r="V85" s="61">
        <v>0.12847222222222224</v>
      </c>
      <c r="W85" s="66" t="s">
        <v>84</v>
      </c>
      <c r="X85" s="70" t="str">
        <f t="shared" si="1"/>
        <v>○</v>
      </c>
    </row>
    <row r="86" spans="2:24">
      <c r="B86" s="59">
        <v>1084</v>
      </c>
      <c r="C86" s="60" t="s">
        <v>85</v>
      </c>
      <c r="D86" s="60">
        <v>29</v>
      </c>
      <c r="E86" s="61">
        <v>0.12847222222222224</v>
      </c>
      <c r="F86" s="66" t="s">
        <v>89</v>
      </c>
      <c r="G86" s="106"/>
      <c r="S86" s="59">
        <v>1084</v>
      </c>
      <c r="T86" s="60" t="s">
        <v>85</v>
      </c>
      <c r="U86" s="60">
        <v>29</v>
      </c>
      <c r="V86" s="61">
        <v>0.12847222222222224</v>
      </c>
      <c r="W86" s="66" t="s">
        <v>89</v>
      </c>
      <c r="X86" s="70" t="str">
        <f t="shared" si="1"/>
        <v/>
      </c>
    </row>
    <row r="87" spans="2:24">
      <c r="B87" s="59">
        <v>1085</v>
      </c>
      <c r="C87" s="60" t="s">
        <v>85</v>
      </c>
      <c r="D87" s="60">
        <v>26</v>
      </c>
      <c r="E87" s="61">
        <v>0.1291666666666666</v>
      </c>
      <c r="F87" s="66" t="s">
        <v>107</v>
      </c>
      <c r="G87" s="106"/>
      <c r="S87" s="59">
        <v>1085</v>
      </c>
      <c r="T87" s="60" t="s">
        <v>85</v>
      </c>
      <c r="U87" s="60">
        <v>26</v>
      </c>
      <c r="V87" s="61">
        <v>0.1291666666666666</v>
      </c>
      <c r="W87" s="66" t="s">
        <v>107</v>
      </c>
      <c r="X87" s="70" t="str">
        <f t="shared" si="1"/>
        <v/>
      </c>
    </row>
    <row r="88" spans="2:24">
      <c r="B88" s="59">
        <v>1086</v>
      </c>
      <c r="C88" s="60" t="s">
        <v>85</v>
      </c>
      <c r="D88" s="60">
        <v>24</v>
      </c>
      <c r="E88" s="61">
        <v>0.12986111111111112</v>
      </c>
      <c r="F88" s="66" t="s">
        <v>88</v>
      </c>
      <c r="G88" s="106"/>
      <c r="S88" s="59">
        <v>1086</v>
      </c>
      <c r="T88" s="60" t="s">
        <v>85</v>
      </c>
      <c r="U88" s="60">
        <v>24</v>
      </c>
      <c r="V88" s="61">
        <v>0.12986111111111112</v>
      </c>
      <c r="W88" s="66" t="s">
        <v>88</v>
      </c>
      <c r="X88" s="70" t="str">
        <f t="shared" si="1"/>
        <v/>
      </c>
    </row>
    <row r="89" spans="2:24">
      <c r="B89" s="59">
        <v>1087</v>
      </c>
      <c r="C89" s="60" t="s">
        <v>85</v>
      </c>
      <c r="D89" s="60">
        <v>35</v>
      </c>
      <c r="E89" s="61">
        <v>0.13055555555555556</v>
      </c>
      <c r="F89" s="66" t="s">
        <v>88</v>
      </c>
      <c r="G89" s="106"/>
      <c r="S89" s="59">
        <v>1087</v>
      </c>
      <c r="T89" s="60" t="s">
        <v>85</v>
      </c>
      <c r="U89" s="60">
        <v>35</v>
      </c>
      <c r="V89" s="61">
        <v>0.13055555555555556</v>
      </c>
      <c r="W89" s="66" t="s">
        <v>88</v>
      </c>
      <c r="X89" s="70" t="str">
        <f t="shared" si="1"/>
        <v/>
      </c>
    </row>
    <row r="90" spans="2:24">
      <c r="B90" s="59">
        <v>1088</v>
      </c>
      <c r="C90" s="60" t="s">
        <v>85</v>
      </c>
      <c r="D90" s="60">
        <v>26</v>
      </c>
      <c r="E90" s="61">
        <v>0.13055555555555556</v>
      </c>
      <c r="F90" s="66" t="s">
        <v>88</v>
      </c>
      <c r="G90" s="106"/>
      <c r="S90" s="59">
        <v>1088</v>
      </c>
      <c r="T90" s="60" t="s">
        <v>85</v>
      </c>
      <c r="U90" s="60">
        <v>26</v>
      </c>
      <c r="V90" s="61">
        <v>0.13055555555555556</v>
      </c>
      <c r="W90" s="66" t="s">
        <v>88</v>
      </c>
      <c r="X90" s="70" t="str">
        <f t="shared" si="1"/>
        <v/>
      </c>
    </row>
    <row r="91" spans="2:24">
      <c r="B91" s="59">
        <v>1089</v>
      </c>
      <c r="C91" s="60" t="s">
        <v>85</v>
      </c>
      <c r="D91" s="60">
        <v>33</v>
      </c>
      <c r="E91" s="61">
        <v>0.13125000000000001</v>
      </c>
      <c r="F91" s="66" t="s">
        <v>117</v>
      </c>
      <c r="G91" s="106"/>
      <c r="S91" s="59">
        <v>1089</v>
      </c>
      <c r="T91" s="60" t="s">
        <v>85</v>
      </c>
      <c r="U91" s="60">
        <v>33</v>
      </c>
      <c r="V91" s="61">
        <v>0.13125000000000001</v>
      </c>
      <c r="W91" s="66" t="s">
        <v>117</v>
      </c>
      <c r="X91" s="70" t="str">
        <f t="shared" si="1"/>
        <v/>
      </c>
    </row>
    <row r="92" spans="2:24">
      <c r="B92" s="59">
        <v>1090</v>
      </c>
      <c r="C92" s="60" t="s">
        <v>83</v>
      </c>
      <c r="D92" s="60">
        <v>47</v>
      </c>
      <c r="E92" s="61">
        <v>0.13194444444444445</v>
      </c>
      <c r="F92" s="66" t="s">
        <v>116</v>
      </c>
      <c r="G92" s="106"/>
      <c r="S92" s="59">
        <v>1090</v>
      </c>
      <c r="T92" s="60" t="s">
        <v>83</v>
      </c>
      <c r="U92" s="60">
        <v>47</v>
      </c>
      <c r="V92" s="61">
        <v>0.13194444444444445</v>
      </c>
      <c r="W92" s="66" t="s">
        <v>116</v>
      </c>
      <c r="X92" s="70" t="str">
        <f t="shared" si="1"/>
        <v>○</v>
      </c>
    </row>
    <row r="93" spans="2:24">
      <c r="B93" s="59">
        <v>1091</v>
      </c>
      <c r="C93" s="60" t="s">
        <v>83</v>
      </c>
      <c r="D93" s="60">
        <v>45</v>
      </c>
      <c r="E93" s="61">
        <v>0.13194444444444445</v>
      </c>
      <c r="F93" s="66" t="s">
        <v>127</v>
      </c>
      <c r="G93" s="106"/>
      <c r="S93" s="59">
        <v>1091</v>
      </c>
      <c r="T93" s="60" t="s">
        <v>83</v>
      </c>
      <c r="U93" s="60">
        <v>45</v>
      </c>
      <c r="V93" s="61">
        <v>0.13194444444444445</v>
      </c>
      <c r="W93" s="66" t="s">
        <v>127</v>
      </c>
      <c r="X93" s="70" t="str">
        <f t="shared" si="1"/>
        <v>○</v>
      </c>
    </row>
    <row r="94" spans="2:24">
      <c r="B94" s="59">
        <v>1092</v>
      </c>
      <c r="C94" s="60" t="s">
        <v>85</v>
      </c>
      <c r="D94" s="60">
        <v>22</v>
      </c>
      <c r="E94" s="61">
        <v>0.1361111111111111</v>
      </c>
      <c r="F94" s="66" t="s">
        <v>91</v>
      </c>
      <c r="G94" s="106"/>
      <c r="S94" s="59">
        <v>1092</v>
      </c>
      <c r="T94" s="60" t="s">
        <v>85</v>
      </c>
      <c r="U94" s="60">
        <v>22</v>
      </c>
      <c r="V94" s="61">
        <v>0.1361111111111111</v>
      </c>
      <c r="W94" s="66" t="s">
        <v>91</v>
      </c>
      <c r="X94" s="70" t="str">
        <f t="shared" si="1"/>
        <v/>
      </c>
    </row>
    <row r="95" spans="2:24">
      <c r="B95" s="59">
        <v>1093</v>
      </c>
      <c r="C95" s="60" t="s">
        <v>85</v>
      </c>
      <c r="D95" s="60">
        <v>54</v>
      </c>
      <c r="E95" s="61">
        <v>0.13680555555555535</v>
      </c>
      <c r="F95" s="66" t="s">
        <v>106</v>
      </c>
      <c r="G95" s="106"/>
      <c r="S95" s="59">
        <v>1093</v>
      </c>
      <c r="T95" s="60" t="s">
        <v>85</v>
      </c>
      <c r="U95" s="60">
        <v>54</v>
      </c>
      <c r="V95" s="61">
        <v>0.13680555555555535</v>
      </c>
      <c r="W95" s="66" t="s">
        <v>106</v>
      </c>
      <c r="X95" s="70" t="str">
        <f t="shared" si="1"/>
        <v/>
      </c>
    </row>
    <row r="96" spans="2:24">
      <c r="B96" s="59">
        <v>1094</v>
      </c>
      <c r="C96" s="60" t="s">
        <v>85</v>
      </c>
      <c r="D96" s="60">
        <v>34</v>
      </c>
      <c r="E96" s="61">
        <v>0.141666666666666</v>
      </c>
      <c r="F96" s="66" t="s">
        <v>97</v>
      </c>
      <c r="G96" s="106"/>
      <c r="S96" s="59">
        <v>1094</v>
      </c>
      <c r="T96" s="60" t="s">
        <v>85</v>
      </c>
      <c r="U96" s="60">
        <v>34</v>
      </c>
      <c r="V96" s="61">
        <v>0.141666666666666</v>
      </c>
      <c r="W96" s="66" t="s">
        <v>97</v>
      </c>
      <c r="X96" s="70" t="str">
        <f t="shared" si="1"/>
        <v/>
      </c>
    </row>
    <row r="97" spans="2:24">
      <c r="B97" s="59">
        <v>1095</v>
      </c>
      <c r="C97" s="60" t="s">
        <v>85</v>
      </c>
      <c r="D97" s="60">
        <v>25</v>
      </c>
      <c r="E97" s="61">
        <v>0.14444444444444432</v>
      </c>
      <c r="F97" s="66" t="s">
        <v>111</v>
      </c>
      <c r="G97" s="106"/>
      <c r="S97" s="59">
        <v>1095</v>
      </c>
      <c r="T97" s="60" t="s">
        <v>85</v>
      </c>
      <c r="U97" s="60">
        <v>25</v>
      </c>
      <c r="V97" s="61">
        <v>0.14444444444444432</v>
      </c>
      <c r="W97" s="66" t="s">
        <v>111</v>
      </c>
      <c r="X97" s="70" t="str">
        <f t="shared" si="1"/>
        <v/>
      </c>
    </row>
    <row r="98" spans="2:24">
      <c r="B98" s="59">
        <v>1096</v>
      </c>
      <c r="C98" s="60" t="s">
        <v>85</v>
      </c>
      <c r="D98" s="60">
        <v>31</v>
      </c>
      <c r="E98" s="61">
        <v>0.14583333333333401</v>
      </c>
      <c r="F98" s="66" t="s">
        <v>88</v>
      </c>
      <c r="G98" s="106"/>
      <c r="S98" s="59">
        <v>1096</v>
      </c>
      <c r="T98" s="60" t="s">
        <v>85</v>
      </c>
      <c r="U98" s="60">
        <v>31</v>
      </c>
      <c r="V98" s="61">
        <v>0.14583333333333401</v>
      </c>
      <c r="W98" s="66" t="s">
        <v>88</v>
      </c>
      <c r="X98" s="70" t="str">
        <f t="shared" si="1"/>
        <v/>
      </c>
    </row>
    <row r="99" spans="2:24">
      <c r="B99" s="59">
        <v>1097</v>
      </c>
      <c r="C99" s="60" t="s">
        <v>85</v>
      </c>
      <c r="D99" s="60">
        <v>22</v>
      </c>
      <c r="E99" s="61">
        <v>0.14722222222222101</v>
      </c>
      <c r="F99" s="66" t="s">
        <v>89</v>
      </c>
      <c r="G99" s="106"/>
      <c r="S99" s="59">
        <v>1097</v>
      </c>
      <c r="T99" s="60" t="s">
        <v>85</v>
      </c>
      <c r="U99" s="60">
        <v>22</v>
      </c>
      <c r="V99" s="61">
        <v>0.14722222222222101</v>
      </c>
      <c r="W99" s="66" t="s">
        <v>89</v>
      </c>
      <c r="X99" s="70" t="str">
        <f t="shared" si="1"/>
        <v/>
      </c>
    </row>
    <row r="100" spans="2:24">
      <c r="B100" s="59">
        <v>1098</v>
      </c>
      <c r="C100" s="60" t="s">
        <v>83</v>
      </c>
      <c r="D100" s="60">
        <v>37</v>
      </c>
      <c r="E100" s="61">
        <v>0.14791666666666667</v>
      </c>
      <c r="F100" s="66" t="s">
        <v>96</v>
      </c>
      <c r="G100" s="106"/>
      <c r="S100" s="59">
        <v>1098</v>
      </c>
      <c r="T100" s="60" t="s">
        <v>83</v>
      </c>
      <c r="U100" s="60">
        <v>37</v>
      </c>
      <c r="V100" s="61">
        <v>0.14791666666666667</v>
      </c>
      <c r="W100" s="66" t="s">
        <v>96</v>
      </c>
      <c r="X100" s="70" t="str">
        <f t="shared" si="1"/>
        <v>○</v>
      </c>
    </row>
    <row r="101" spans="2:24">
      <c r="B101" s="59">
        <v>1099</v>
      </c>
      <c r="C101" s="60" t="s">
        <v>83</v>
      </c>
      <c r="D101" s="60">
        <v>39</v>
      </c>
      <c r="E101" s="61">
        <v>0.15138888888888999</v>
      </c>
      <c r="F101" s="66" t="s">
        <v>128</v>
      </c>
      <c r="G101" s="106"/>
      <c r="S101" s="59">
        <v>1099</v>
      </c>
      <c r="T101" s="60" t="s">
        <v>83</v>
      </c>
      <c r="U101" s="60">
        <v>39</v>
      </c>
      <c r="V101" s="61">
        <v>0.15138888888888999</v>
      </c>
      <c r="W101" s="66" t="s">
        <v>128</v>
      </c>
      <c r="X101" s="70" t="str">
        <f t="shared" si="1"/>
        <v>○</v>
      </c>
    </row>
    <row r="102" spans="2:24">
      <c r="B102" s="59">
        <v>1100</v>
      </c>
      <c r="C102" s="60" t="s">
        <v>83</v>
      </c>
      <c r="D102" s="60">
        <v>21</v>
      </c>
      <c r="E102" s="61">
        <v>0.15208333333333329</v>
      </c>
      <c r="F102" s="66" t="s">
        <v>124</v>
      </c>
      <c r="G102" s="106"/>
      <c r="S102" s="59">
        <v>1100</v>
      </c>
      <c r="T102" s="60" t="s">
        <v>83</v>
      </c>
      <c r="U102" s="60">
        <v>21</v>
      </c>
      <c r="V102" s="61">
        <v>0.15208333333333329</v>
      </c>
      <c r="W102" s="66" t="s">
        <v>124</v>
      </c>
      <c r="X102" s="70" t="str">
        <f t="shared" si="1"/>
        <v>○</v>
      </c>
    </row>
    <row r="103" spans="2:24">
      <c r="B103" s="59">
        <v>1101</v>
      </c>
      <c r="C103" s="60" t="s">
        <v>85</v>
      </c>
      <c r="D103" s="60">
        <v>28</v>
      </c>
      <c r="E103" s="61">
        <v>0.15277777777777776</v>
      </c>
      <c r="F103" s="66" t="s">
        <v>101</v>
      </c>
      <c r="G103" s="106"/>
      <c r="S103" s="59">
        <v>1101</v>
      </c>
      <c r="T103" s="60" t="s">
        <v>85</v>
      </c>
      <c r="U103" s="60">
        <v>28</v>
      </c>
      <c r="V103" s="61">
        <v>0.15277777777777776</v>
      </c>
      <c r="W103" s="66" t="s">
        <v>101</v>
      </c>
      <c r="X103" s="70" t="str">
        <f t="shared" si="1"/>
        <v/>
      </c>
    </row>
    <row r="104" spans="2:24">
      <c r="B104" s="59">
        <v>1102</v>
      </c>
      <c r="C104" s="60" t="s">
        <v>85</v>
      </c>
      <c r="D104" s="60">
        <v>36</v>
      </c>
      <c r="E104" s="61">
        <v>0.15763888888888899</v>
      </c>
      <c r="F104" s="66" t="s">
        <v>98</v>
      </c>
      <c r="G104" s="106"/>
      <c r="S104" s="59">
        <v>1102</v>
      </c>
      <c r="T104" s="60" t="s">
        <v>85</v>
      </c>
      <c r="U104" s="60">
        <v>36</v>
      </c>
      <c r="V104" s="61">
        <v>0.15763888888888899</v>
      </c>
      <c r="W104" s="66" t="s">
        <v>98</v>
      </c>
      <c r="X104" s="70" t="str">
        <f t="shared" si="1"/>
        <v/>
      </c>
    </row>
    <row r="105" spans="2:24">
      <c r="B105" s="59">
        <v>1103</v>
      </c>
      <c r="C105" s="60" t="s">
        <v>85</v>
      </c>
      <c r="D105" s="60">
        <v>32</v>
      </c>
      <c r="E105" s="61">
        <v>0.16250000000000001</v>
      </c>
      <c r="F105" s="66" t="s">
        <v>117</v>
      </c>
      <c r="G105" s="106"/>
      <c r="S105" s="59">
        <v>1103</v>
      </c>
      <c r="T105" s="60" t="s">
        <v>85</v>
      </c>
      <c r="U105" s="60">
        <v>32</v>
      </c>
      <c r="V105" s="61">
        <v>0.16250000000000001</v>
      </c>
      <c r="W105" s="66" t="s">
        <v>117</v>
      </c>
      <c r="X105" s="70" t="str">
        <f t="shared" si="1"/>
        <v/>
      </c>
    </row>
    <row r="106" spans="2:24">
      <c r="B106" s="59">
        <v>1104</v>
      </c>
      <c r="C106" s="60" t="s">
        <v>83</v>
      </c>
      <c r="D106" s="60">
        <v>41</v>
      </c>
      <c r="E106" s="61">
        <v>0.1652777777777778</v>
      </c>
      <c r="F106" s="66" t="s">
        <v>105</v>
      </c>
      <c r="G106" s="106"/>
      <c r="S106" s="59">
        <v>1104</v>
      </c>
      <c r="T106" s="60" t="s">
        <v>83</v>
      </c>
      <c r="U106" s="60">
        <v>41</v>
      </c>
      <c r="V106" s="61">
        <v>0.1652777777777778</v>
      </c>
      <c r="W106" s="66" t="s">
        <v>105</v>
      </c>
      <c r="X106" s="70" t="str">
        <f t="shared" si="1"/>
        <v>○</v>
      </c>
    </row>
    <row r="107" spans="2:24">
      <c r="B107" s="59">
        <v>1105</v>
      </c>
      <c r="C107" s="60" t="s">
        <v>83</v>
      </c>
      <c r="D107" s="60">
        <v>19</v>
      </c>
      <c r="E107" s="61">
        <v>0.16736111111111099</v>
      </c>
      <c r="F107" s="66" t="s">
        <v>84</v>
      </c>
      <c r="G107" s="106"/>
      <c r="S107" s="59">
        <v>1105</v>
      </c>
      <c r="T107" s="60" t="s">
        <v>83</v>
      </c>
      <c r="U107" s="60">
        <v>19</v>
      </c>
      <c r="V107" s="61">
        <v>0.16736111111111099</v>
      </c>
      <c r="W107" s="66" t="s">
        <v>84</v>
      </c>
      <c r="X107" s="70" t="str">
        <f t="shared" si="1"/>
        <v>○</v>
      </c>
    </row>
    <row r="108" spans="2:24">
      <c r="B108" s="59">
        <v>1106</v>
      </c>
      <c r="C108" s="60" t="s">
        <v>83</v>
      </c>
      <c r="D108" s="60">
        <v>23</v>
      </c>
      <c r="E108" s="61">
        <v>0.17083333333333336</v>
      </c>
      <c r="F108" s="66" t="s">
        <v>97</v>
      </c>
      <c r="G108" s="106"/>
      <c r="S108" s="59">
        <v>1106</v>
      </c>
      <c r="T108" s="60" t="s">
        <v>83</v>
      </c>
      <c r="U108" s="60">
        <v>23</v>
      </c>
      <c r="V108" s="61">
        <v>0.17083333333333336</v>
      </c>
      <c r="W108" s="66" t="s">
        <v>97</v>
      </c>
      <c r="X108" s="70" t="str">
        <f t="shared" si="1"/>
        <v>○</v>
      </c>
    </row>
    <row r="109" spans="2:24">
      <c r="B109" s="59">
        <v>1107</v>
      </c>
      <c r="C109" s="60" t="s">
        <v>85</v>
      </c>
      <c r="D109" s="60">
        <v>35</v>
      </c>
      <c r="E109" s="61">
        <v>0.17152777777777736</v>
      </c>
      <c r="F109" s="66" t="s">
        <v>88</v>
      </c>
      <c r="G109" s="106"/>
      <c r="S109" s="59">
        <v>1107</v>
      </c>
      <c r="T109" s="60" t="s">
        <v>85</v>
      </c>
      <c r="U109" s="60">
        <v>35</v>
      </c>
      <c r="V109" s="61">
        <v>0.17152777777777736</v>
      </c>
      <c r="W109" s="66" t="s">
        <v>88</v>
      </c>
      <c r="X109" s="70" t="str">
        <f t="shared" si="1"/>
        <v/>
      </c>
    </row>
    <row r="110" spans="2:24">
      <c r="B110" s="59">
        <v>1108</v>
      </c>
      <c r="C110" s="60" t="s">
        <v>85</v>
      </c>
      <c r="D110" s="60">
        <v>29</v>
      </c>
      <c r="E110" s="61">
        <v>0.172222222222222</v>
      </c>
      <c r="F110" s="66" t="s">
        <v>89</v>
      </c>
      <c r="G110" s="106"/>
      <c r="S110" s="59">
        <v>1108</v>
      </c>
      <c r="T110" s="60" t="s">
        <v>85</v>
      </c>
      <c r="U110" s="60">
        <v>29</v>
      </c>
      <c r="V110" s="61">
        <v>0.172222222222222</v>
      </c>
      <c r="W110" s="66" t="s">
        <v>89</v>
      </c>
      <c r="X110" s="70" t="str">
        <f t="shared" si="1"/>
        <v/>
      </c>
    </row>
    <row r="111" spans="2:24">
      <c r="B111" s="59">
        <v>1109</v>
      </c>
      <c r="C111" s="60" t="s">
        <v>85</v>
      </c>
      <c r="D111" s="60">
        <v>42</v>
      </c>
      <c r="E111" s="61">
        <v>0.17361111111111108</v>
      </c>
      <c r="F111" s="66" t="s">
        <v>90</v>
      </c>
      <c r="G111" s="106"/>
      <c r="S111" s="59">
        <v>1109</v>
      </c>
      <c r="T111" s="60" t="s">
        <v>85</v>
      </c>
      <c r="U111" s="60">
        <v>42</v>
      </c>
      <c r="V111" s="61">
        <v>0.17361111111111108</v>
      </c>
      <c r="W111" s="66" t="s">
        <v>90</v>
      </c>
      <c r="X111" s="70" t="str">
        <f t="shared" si="1"/>
        <v/>
      </c>
    </row>
    <row r="112" spans="2:24">
      <c r="B112" s="59">
        <v>1110</v>
      </c>
      <c r="C112" s="60" t="s">
        <v>83</v>
      </c>
      <c r="D112" s="60">
        <v>33</v>
      </c>
      <c r="E112" s="61">
        <v>0.1736111111111111</v>
      </c>
      <c r="F112" s="66" t="s">
        <v>91</v>
      </c>
      <c r="G112" s="106"/>
      <c r="S112" s="59">
        <v>1110</v>
      </c>
      <c r="T112" s="60" t="s">
        <v>83</v>
      </c>
      <c r="U112" s="60">
        <v>33</v>
      </c>
      <c r="V112" s="61">
        <v>0.1736111111111111</v>
      </c>
      <c r="W112" s="66" t="s">
        <v>91</v>
      </c>
      <c r="X112" s="70" t="str">
        <f t="shared" si="1"/>
        <v>○</v>
      </c>
    </row>
    <row r="113" spans="2:24">
      <c r="B113" s="59">
        <v>1111</v>
      </c>
      <c r="C113" s="60" t="s">
        <v>83</v>
      </c>
      <c r="D113" s="60">
        <v>35</v>
      </c>
      <c r="E113" s="61">
        <v>0.17569444444444435</v>
      </c>
      <c r="F113" s="66" t="s">
        <v>119</v>
      </c>
      <c r="G113" s="106"/>
      <c r="S113" s="59">
        <v>1111</v>
      </c>
      <c r="T113" s="60" t="s">
        <v>83</v>
      </c>
      <c r="U113" s="60">
        <v>35</v>
      </c>
      <c r="V113" s="61">
        <v>0.17569444444444435</v>
      </c>
      <c r="W113" s="66" t="s">
        <v>119</v>
      </c>
      <c r="X113" s="70" t="str">
        <f t="shared" si="1"/>
        <v>○</v>
      </c>
    </row>
    <row r="114" spans="2:24">
      <c r="B114" s="59">
        <v>1112</v>
      </c>
      <c r="C114" s="60" t="s">
        <v>83</v>
      </c>
      <c r="D114" s="60">
        <v>17</v>
      </c>
      <c r="E114" s="61">
        <v>0.17708333333333301</v>
      </c>
      <c r="F114" s="66" t="s">
        <v>129</v>
      </c>
      <c r="G114" s="106"/>
      <c r="S114" s="59">
        <v>1112</v>
      </c>
      <c r="T114" s="60" t="s">
        <v>83</v>
      </c>
      <c r="U114" s="60">
        <v>17</v>
      </c>
      <c r="V114" s="61">
        <v>0.17708333333333301</v>
      </c>
      <c r="W114" s="66" t="s">
        <v>129</v>
      </c>
      <c r="X114" s="70" t="str">
        <f t="shared" si="1"/>
        <v>○</v>
      </c>
    </row>
    <row r="115" spans="2:24">
      <c r="B115" s="59">
        <v>1113</v>
      </c>
      <c r="C115" s="60" t="s">
        <v>85</v>
      </c>
      <c r="D115" s="60">
        <v>23</v>
      </c>
      <c r="E115" s="61">
        <v>0.18194444444444399</v>
      </c>
      <c r="F115" s="66" t="s">
        <v>93</v>
      </c>
      <c r="G115" s="106"/>
      <c r="S115" s="59">
        <v>1113</v>
      </c>
      <c r="T115" s="60" t="s">
        <v>85</v>
      </c>
      <c r="U115" s="60">
        <v>23</v>
      </c>
      <c r="V115" s="61">
        <v>0.18194444444444399</v>
      </c>
      <c r="W115" s="66" t="s">
        <v>93</v>
      </c>
      <c r="X115" s="70" t="str">
        <f t="shared" si="1"/>
        <v/>
      </c>
    </row>
    <row r="116" spans="2:24">
      <c r="B116" s="59">
        <v>1114</v>
      </c>
      <c r="C116" s="60" t="s">
        <v>83</v>
      </c>
      <c r="D116" s="60">
        <v>29</v>
      </c>
      <c r="E116" s="61">
        <v>0.18402777777777773</v>
      </c>
      <c r="F116" s="66" t="s">
        <v>109</v>
      </c>
      <c r="G116" s="106"/>
      <c r="S116" s="59">
        <v>1114</v>
      </c>
      <c r="T116" s="60" t="s">
        <v>83</v>
      </c>
      <c r="U116" s="60">
        <v>29</v>
      </c>
      <c r="V116" s="61">
        <v>0.18402777777777773</v>
      </c>
      <c r="W116" s="66" t="s">
        <v>109</v>
      </c>
      <c r="X116" s="70" t="str">
        <f t="shared" si="1"/>
        <v>○</v>
      </c>
    </row>
    <row r="117" spans="2:24">
      <c r="B117" s="59">
        <v>1115</v>
      </c>
      <c r="C117" s="60" t="s">
        <v>85</v>
      </c>
      <c r="D117" s="60">
        <v>38</v>
      </c>
      <c r="E117" s="61">
        <v>0.186805555555555</v>
      </c>
      <c r="F117" s="66" t="s">
        <v>122</v>
      </c>
      <c r="G117" s="106"/>
      <c r="S117" s="59">
        <v>1115</v>
      </c>
      <c r="T117" s="60" t="s">
        <v>85</v>
      </c>
      <c r="U117" s="60">
        <v>38</v>
      </c>
      <c r="V117" s="61">
        <v>0.186805555555555</v>
      </c>
      <c r="W117" s="66" t="s">
        <v>122</v>
      </c>
      <c r="X117" s="70" t="str">
        <f t="shared" si="1"/>
        <v/>
      </c>
    </row>
    <row r="118" spans="2:24">
      <c r="B118" s="59">
        <v>1116</v>
      </c>
      <c r="C118" s="60" t="s">
        <v>83</v>
      </c>
      <c r="D118" s="60">
        <v>31</v>
      </c>
      <c r="E118" s="61">
        <v>0.18750000000000069</v>
      </c>
      <c r="F118" s="66" t="s">
        <v>88</v>
      </c>
      <c r="G118" s="106"/>
      <c r="S118" s="59">
        <v>1116</v>
      </c>
      <c r="T118" s="60" t="s">
        <v>83</v>
      </c>
      <c r="U118" s="60">
        <v>31</v>
      </c>
      <c r="V118" s="61">
        <v>0.18750000000000069</v>
      </c>
      <c r="W118" s="66" t="s">
        <v>88</v>
      </c>
      <c r="X118" s="70" t="str">
        <f t="shared" si="1"/>
        <v/>
      </c>
    </row>
    <row r="119" spans="2:24">
      <c r="B119" s="59">
        <v>1117</v>
      </c>
      <c r="C119" s="60" t="s">
        <v>85</v>
      </c>
      <c r="D119" s="60">
        <v>30</v>
      </c>
      <c r="E119" s="61">
        <v>0.19166666666666601</v>
      </c>
      <c r="F119" s="66" t="s">
        <v>84</v>
      </c>
      <c r="G119" s="106"/>
      <c r="S119" s="59">
        <v>1117</v>
      </c>
      <c r="T119" s="60" t="s">
        <v>85</v>
      </c>
      <c r="U119" s="60">
        <v>30</v>
      </c>
      <c r="V119" s="61">
        <v>0.19166666666666601</v>
      </c>
      <c r="W119" s="66" t="s">
        <v>84</v>
      </c>
      <c r="X119" s="70" t="str">
        <f t="shared" si="1"/>
        <v/>
      </c>
    </row>
    <row r="120" spans="2:24">
      <c r="B120" s="59">
        <v>1118</v>
      </c>
      <c r="C120" s="60" t="s">
        <v>83</v>
      </c>
      <c r="D120" s="60">
        <v>20</v>
      </c>
      <c r="E120" s="61">
        <v>0.196527777777777</v>
      </c>
      <c r="F120" s="66" t="s">
        <v>124</v>
      </c>
      <c r="G120" s="106"/>
      <c r="S120" s="59">
        <v>1118</v>
      </c>
      <c r="T120" s="60" t="s">
        <v>83</v>
      </c>
      <c r="U120" s="60">
        <v>20</v>
      </c>
      <c r="V120" s="61">
        <v>0.196527777777777</v>
      </c>
      <c r="W120" s="66" t="s">
        <v>124</v>
      </c>
      <c r="X120" s="70" t="str">
        <f t="shared" si="1"/>
        <v>○</v>
      </c>
    </row>
    <row r="121" spans="2:24">
      <c r="B121" s="59">
        <v>1119</v>
      </c>
      <c r="C121" s="60" t="s">
        <v>85</v>
      </c>
      <c r="D121" s="60">
        <v>46</v>
      </c>
      <c r="E121" s="61">
        <v>0.19722222222222213</v>
      </c>
      <c r="F121" s="66" t="s">
        <v>110</v>
      </c>
      <c r="G121" s="106"/>
      <c r="S121" s="59">
        <v>1119</v>
      </c>
      <c r="T121" s="60" t="s">
        <v>85</v>
      </c>
      <c r="U121" s="60">
        <v>46</v>
      </c>
      <c r="V121" s="61">
        <v>0.19722222222222213</v>
      </c>
      <c r="W121" s="66" t="s">
        <v>110</v>
      </c>
      <c r="X121" s="70" t="str">
        <f t="shared" si="1"/>
        <v/>
      </c>
    </row>
    <row r="122" spans="2:24">
      <c r="B122" s="59">
        <v>1120</v>
      </c>
      <c r="C122" s="60" t="s">
        <v>85</v>
      </c>
      <c r="D122" s="60">
        <v>25</v>
      </c>
      <c r="E122" s="61">
        <v>0.19861111111111265</v>
      </c>
      <c r="F122" s="66" t="s">
        <v>84</v>
      </c>
      <c r="G122" s="106"/>
      <c r="S122" s="59">
        <v>1120</v>
      </c>
      <c r="T122" s="60" t="s">
        <v>85</v>
      </c>
      <c r="U122" s="60">
        <v>25</v>
      </c>
      <c r="V122" s="61">
        <v>0.19861111111111265</v>
      </c>
      <c r="W122" s="66" t="s">
        <v>84</v>
      </c>
      <c r="X122" s="70" t="str">
        <f t="shared" si="1"/>
        <v/>
      </c>
    </row>
    <row r="123" spans="2:24">
      <c r="B123" s="59">
        <v>1121</v>
      </c>
      <c r="C123" s="60" t="s">
        <v>85</v>
      </c>
      <c r="D123" s="60">
        <v>56</v>
      </c>
      <c r="E123" s="61">
        <v>0.20486111111111133</v>
      </c>
      <c r="F123" s="66" t="s">
        <v>108</v>
      </c>
      <c r="G123" s="106"/>
      <c r="S123" s="59">
        <v>1121</v>
      </c>
      <c r="T123" s="60" t="s">
        <v>85</v>
      </c>
      <c r="U123" s="60">
        <v>56</v>
      </c>
      <c r="V123" s="61">
        <v>0.20486111111111133</v>
      </c>
      <c r="W123" s="66" t="s">
        <v>108</v>
      </c>
      <c r="X123" s="70" t="str">
        <f t="shared" si="1"/>
        <v/>
      </c>
    </row>
    <row r="124" spans="2:24">
      <c r="B124" s="59">
        <v>1122</v>
      </c>
      <c r="C124" s="60" t="s">
        <v>85</v>
      </c>
      <c r="D124" s="60">
        <v>40</v>
      </c>
      <c r="E124" s="61">
        <v>0.20833333333333334</v>
      </c>
      <c r="F124" s="66" t="s">
        <v>90</v>
      </c>
      <c r="G124" s="106"/>
      <c r="S124" s="59">
        <v>1122</v>
      </c>
      <c r="T124" s="60" t="s">
        <v>85</v>
      </c>
      <c r="U124" s="60">
        <v>40</v>
      </c>
      <c r="V124" s="61">
        <v>0.20833333333333334</v>
      </c>
      <c r="W124" s="66" t="s">
        <v>90</v>
      </c>
      <c r="X124" s="70" t="str">
        <f t="shared" si="1"/>
        <v/>
      </c>
    </row>
    <row r="125" spans="2:24">
      <c r="B125" s="59">
        <v>1123</v>
      </c>
      <c r="C125" s="60" t="s">
        <v>83</v>
      </c>
      <c r="D125" s="60">
        <v>22</v>
      </c>
      <c r="E125" s="61">
        <v>0.20902777777777778</v>
      </c>
      <c r="F125" s="66" t="s">
        <v>106</v>
      </c>
      <c r="G125" s="106"/>
      <c r="S125" s="59">
        <v>1123</v>
      </c>
      <c r="T125" s="60" t="s">
        <v>83</v>
      </c>
      <c r="U125" s="60">
        <v>22</v>
      </c>
      <c r="V125" s="61">
        <v>0.20902777777777778</v>
      </c>
      <c r="W125" s="66" t="s">
        <v>106</v>
      </c>
      <c r="X125" s="70" t="str">
        <f t="shared" si="1"/>
        <v>○</v>
      </c>
    </row>
    <row r="126" spans="2:24">
      <c r="B126" s="59">
        <v>1124</v>
      </c>
      <c r="C126" s="60" t="s">
        <v>83</v>
      </c>
      <c r="D126" s="60">
        <v>34</v>
      </c>
      <c r="E126" s="61">
        <v>0.209722222222222</v>
      </c>
      <c r="F126" s="66" t="s">
        <v>127</v>
      </c>
      <c r="G126" s="106"/>
      <c r="S126" s="59">
        <v>1124</v>
      </c>
      <c r="T126" s="60" t="s">
        <v>83</v>
      </c>
      <c r="U126" s="60">
        <v>34</v>
      </c>
      <c r="V126" s="61">
        <v>0.209722222222222</v>
      </c>
      <c r="W126" s="66" t="s">
        <v>127</v>
      </c>
      <c r="X126" s="70" t="str">
        <f t="shared" si="1"/>
        <v>○</v>
      </c>
    </row>
    <row r="127" spans="2:24">
      <c r="B127" s="59">
        <v>1125</v>
      </c>
      <c r="C127" s="60" t="s">
        <v>85</v>
      </c>
      <c r="D127" s="60">
        <v>38</v>
      </c>
      <c r="E127" s="61">
        <v>0.210416666666667</v>
      </c>
      <c r="F127" s="66" t="s">
        <v>120</v>
      </c>
      <c r="G127" s="106"/>
      <c r="S127" s="59">
        <v>1125</v>
      </c>
      <c r="T127" s="60" t="s">
        <v>85</v>
      </c>
      <c r="U127" s="60">
        <v>38</v>
      </c>
      <c r="V127" s="61">
        <v>0.210416666666667</v>
      </c>
      <c r="W127" s="66" t="s">
        <v>120</v>
      </c>
      <c r="X127" s="70" t="str">
        <f t="shared" si="1"/>
        <v/>
      </c>
    </row>
    <row r="128" spans="2:24">
      <c r="B128" s="59">
        <v>1126</v>
      </c>
      <c r="C128" s="60" t="s">
        <v>85</v>
      </c>
      <c r="D128" s="60">
        <v>43</v>
      </c>
      <c r="E128" s="61">
        <v>0.21249999999999999</v>
      </c>
      <c r="F128" s="66" t="s">
        <v>87</v>
      </c>
      <c r="G128" s="106"/>
      <c r="S128" s="59">
        <v>1126</v>
      </c>
      <c r="T128" s="60" t="s">
        <v>85</v>
      </c>
      <c r="U128" s="60">
        <v>43</v>
      </c>
      <c r="V128" s="61">
        <v>0.21249999999999999</v>
      </c>
      <c r="W128" s="66" t="s">
        <v>87</v>
      </c>
      <c r="X128" s="70" t="str">
        <f t="shared" si="1"/>
        <v/>
      </c>
    </row>
    <row r="129" spans="2:24">
      <c r="B129" s="59">
        <v>1127</v>
      </c>
      <c r="C129" s="60" t="s">
        <v>83</v>
      </c>
      <c r="D129" s="60">
        <v>39</v>
      </c>
      <c r="E129" s="61">
        <v>0.21458333333333335</v>
      </c>
      <c r="F129" s="66" t="s">
        <v>129</v>
      </c>
      <c r="G129" s="106"/>
      <c r="S129" s="59">
        <v>1127</v>
      </c>
      <c r="T129" s="60" t="s">
        <v>83</v>
      </c>
      <c r="U129" s="60">
        <v>39</v>
      </c>
      <c r="V129" s="61">
        <v>0.21458333333333335</v>
      </c>
      <c r="W129" s="66" t="s">
        <v>129</v>
      </c>
      <c r="X129" s="70" t="str">
        <f t="shared" si="1"/>
        <v>○</v>
      </c>
    </row>
    <row r="130" spans="2:24">
      <c r="B130" s="59">
        <v>1128</v>
      </c>
      <c r="C130" s="60" t="s">
        <v>83</v>
      </c>
      <c r="D130" s="60">
        <v>28</v>
      </c>
      <c r="E130" s="61">
        <v>0.21875</v>
      </c>
      <c r="F130" s="66" t="s">
        <v>92</v>
      </c>
      <c r="G130" s="106"/>
      <c r="S130" s="59">
        <v>1128</v>
      </c>
      <c r="T130" s="60" t="s">
        <v>83</v>
      </c>
      <c r="U130" s="60">
        <v>28</v>
      </c>
      <c r="V130" s="61">
        <v>0.21875</v>
      </c>
      <c r="W130" s="66" t="s">
        <v>92</v>
      </c>
      <c r="X130" s="70" t="str">
        <f t="shared" si="1"/>
        <v>○</v>
      </c>
    </row>
    <row r="131" spans="2:24">
      <c r="B131" s="59">
        <v>1129</v>
      </c>
      <c r="C131" s="60" t="s">
        <v>85</v>
      </c>
      <c r="D131" s="60">
        <v>30</v>
      </c>
      <c r="E131" s="61">
        <v>0.22013888888888827</v>
      </c>
      <c r="F131" s="66" t="s">
        <v>95</v>
      </c>
      <c r="G131" s="106"/>
      <c r="S131" s="59">
        <v>1129</v>
      </c>
      <c r="T131" s="60" t="s">
        <v>85</v>
      </c>
      <c r="U131" s="60">
        <v>30</v>
      </c>
      <c r="V131" s="61">
        <v>0.22013888888888827</v>
      </c>
      <c r="W131" s="66" t="s">
        <v>95</v>
      </c>
      <c r="X131" s="70" t="str">
        <f t="shared" si="1"/>
        <v/>
      </c>
    </row>
    <row r="132" spans="2:24">
      <c r="B132" s="59">
        <v>1130</v>
      </c>
      <c r="C132" s="60" t="s">
        <v>85</v>
      </c>
      <c r="D132" s="60">
        <v>41</v>
      </c>
      <c r="E132" s="61">
        <v>0.22361111111111109</v>
      </c>
      <c r="F132" s="66" t="s">
        <v>120</v>
      </c>
      <c r="G132" s="106"/>
      <c r="S132" s="59">
        <v>1130</v>
      </c>
      <c r="T132" s="60" t="s">
        <v>85</v>
      </c>
      <c r="U132" s="60">
        <v>41</v>
      </c>
      <c r="V132" s="61">
        <v>0.22361111111111109</v>
      </c>
      <c r="W132" s="66" t="s">
        <v>120</v>
      </c>
      <c r="X132" s="70" t="str">
        <f t="shared" ref="X132:X194" si="2">IF(W132&lt;&gt;"東京都",IF(T132="男","○",""),"")</f>
        <v/>
      </c>
    </row>
    <row r="133" spans="2:24">
      <c r="B133" s="59">
        <v>1131</v>
      </c>
      <c r="C133" s="60" t="s">
        <v>83</v>
      </c>
      <c r="D133" s="60">
        <v>35</v>
      </c>
      <c r="E133" s="61">
        <v>0.22777777777777736</v>
      </c>
      <c r="F133" s="66" t="s">
        <v>88</v>
      </c>
      <c r="G133" s="106"/>
      <c r="S133" s="59">
        <v>1131</v>
      </c>
      <c r="T133" s="60" t="s">
        <v>83</v>
      </c>
      <c r="U133" s="60">
        <v>35</v>
      </c>
      <c r="V133" s="61">
        <v>0.22777777777777736</v>
      </c>
      <c r="W133" s="66" t="s">
        <v>88</v>
      </c>
      <c r="X133" s="70" t="str">
        <f t="shared" si="2"/>
        <v/>
      </c>
    </row>
    <row r="134" spans="2:24">
      <c r="B134" s="59">
        <v>1132</v>
      </c>
      <c r="C134" s="60" t="s">
        <v>83</v>
      </c>
      <c r="D134" s="60">
        <v>46</v>
      </c>
      <c r="E134" s="61">
        <v>0.22847222222222199</v>
      </c>
      <c r="F134" s="66" t="s">
        <v>107</v>
      </c>
      <c r="G134" s="106"/>
      <c r="S134" s="59">
        <v>1132</v>
      </c>
      <c r="T134" s="60" t="s">
        <v>83</v>
      </c>
      <c r="U134" s="60">
        <v>46</v>
      </c>
      <c r="V134" s="61">
        <v>0.22847222222222199</v>
      </c>
      <c r="W134" s="66" t="s">
        <v>107</v>
      </c>
      <c r="X134" s="70" t="str">
        <f t="shared" si="2"/>
        <v>○</v>
      </c>
    </row>
    <row r="135" spans="2:24">
      <c r="B135" s="59">
        <v>1133</v>
      </c>
      <c r="C135" s="60" t="s">
        <v>85</v>
      </c>
      <c r="D135" s="60">
        <v>23</v>
      </c>
      <c r="E135" s="61">
        <v>0.233333333333333</v>
      </c>
      <c r="F135" s="66" t="s">
        <v>124</v>
      </c>
      <c r="G135" s="106"/>
      <c r="S135" s="59">
        <v>1133</v>
      </c>
      <c r="T135" s="60" t="s">
        <v>85</v>
      </c>
      <c r="U135" s="60">
        <v>23</v>
      </c>
      <c r="V135" s="61">
        <v>0.233333333333333</v>
      </c>
      <c r="W135" s="66" t="s">
        <v>124</v>
      </c>
      <c r="X135" s="70" t="str">
        <f t="shared" si="2"/>
        <v/>
      </c>
    </row>
    <row r="136" spans="2:24">
      <c r="B136" s="59">
        <v>1134</v>
      </c>
      <c r="C136" s="60" t="s">
        <v>85</v>
      </c>
      <c r="D136" s="60">
        <v>33</v>
      </c>
      <c r="E136" s="61">
        <v>0.23541666666666633</v>
      </c>
      <c r="F136" s="66" t="s">
        <v>123</v>
      </c>
      <c r="G136" s="106"/>
      <c r="S136" s="59">
        <v>1134</v>
      </c>
      <c r="T136" s="60" t="s">
        <v>85</v>
      </c>
      <c r="U136" s="60">
        <v>33</v>
      </c>
      <c r="V136" s="61">
        <v>0.23541666666666633</v>
      </c>
      <c r="W136" s="66" t="s">
        <v>123</v>
      </c>
      <c r="X136" s="70" t="str">
        <f t="shared" si="2"/>
        <v/>
      </c>
    </row>
    <row r="137" spans="2:24">
      <c r="B137" s="59">
        <v>1135</v>
      </c>
      <c r="C137" s="60" t="s">
        <v>85</v>
      </c>
      <c r="D137" s="60">
        <v>19</v>
      </c>
      <c r="E137" s="61">
        <v>0.23819444444444399</v>
      </c>
      <c r="F137" s="66" t="s">
        <v>125</v>
      </c>
      <c r="G137" s="106"/>
      <c r="S137" s="59">
        <v>1135</v>
      </c>
      <c r="T137" s="60" t="s">
        <v>85</v>
      </c>
      <c r="U137" s="60">
        <v>19</v>
      </c>
      <c r="V137" s="61">
        <v>0.23819444444444399</v>
      </c>
      <c r="W137" s="66" t="s">
        <v>125</v>
      </c>
      <c r="X137" s="70" t="str">
        <f t="shared" si="2"/>
        <v/>
      </c>
    </row>
    <row r="138" spans="2:24">
      <c r="B138" s="59">
        <v>1136</v>
      </c>
      <c r="C138" s="60" t="s">
        <v>85</v>
      </c>
      <c r="D138" s="60">
        <v>40</v>
      </c>
      <c r="E138" s="61">
        <v>0.2430555555555543</v>
      </c>
      <c r="F138" s="66" t="s">
        <v>114</v>
      </c>
      <c r="G138" s="106"/>
      <c r="S138" s="59">
        <v>1136</v>
      </c>
      <c r="T138" s="60" t="s">
        <v>85</v>
      </c>
      <c r="U138" s="60">
        <v>40</v>
      </c>
      <c r="V138" s="61">
        <v>0.2430555555555543</v>
      </c>
      <c r="W138" s="66" t="s">
        <v>114</v>
      </c>
      <c r="X138" s="70" t="str">
        <f t="shared" si="2"/>
        <v/>
      </c>
    </row>
    <row r="139" spans="2:24">
      <c r="B139" s="59">
        <v>1137</v>
      </c>
      <c r="C139" s="60" t="s">
        <v>83</v>
      </c>
      <c r="D139" s="60">
        <v>27</v>
      </c>
      <c r="E139" s="61">
        <v>0.243055555555555</v>
      </c>
      <c r="F139" s="66" t="s">
        <v>98</v>
      </c>
      <c r="G139" s="106"/>
      <c r="S139" s="59">
        <v>1137</v>
      </c>
      <c r="T139" s="60" t="s">
        <v>83</v>
      </c>
      <c r="U139" s="60">
        <v>27</v>
      </c>
      <c r="V139" s="61">
        <v>0.243055555555555</v>
      </c>
      <c r="W139" s="66" t="s">
        <v>98</v>
      </c>
      <c r="X139" s="70" t="str">
        <f t="shared" si="2"/>
        <v>○</v>
      </c>
    </row>
    <row r="140" spans="2:24">
      <c r="B140" s="59">
        <v>1138</v>
      </c>
      <c r="C140" s="60" t="s">
        <v>83</v>
      </c>
      <c r="D140" s="60">
        <v>26</v>
      </c>
      <c r="E140" s="61">
        <v>0.24791666666666601</v>
      </c>
      <c r="F140" s="66" t="s">
        <v>91</v>
      </c>
      <c r="G140" s="106"/>
      <c r="S140" s="59">
        <v>1138</v>
      </c>
      <c r="T140" s="60" t="s">
        <v>83</v>
      </c>
      <c r="U140" s="60">
        <v>26</v>
      </c>
      <c r="V140" s="61">
        <v>0.24791666666666601</v>
      </c>
      <c r="W140" s="66" t="s">
        <v>91</v>
      </c>
      <c r="X140" s="70" t="str">
        <f t="shared" si="2"/>
        <v>○</v>
      </c>
    </row>
    <row r="141" spans="2:24">
      <c r="B141" s="59">
        <v>1139</v>
      </c>
      <c r="C141" s="60" t="s">
        <v>85</v>
      </c>
      <c r="D141" s="60">
        <v>22</v>
      </c>
      <c r="E141" s="61">
        <v>0.25</v>
      </c>
      <c r="F141" s="66" t="s">
        <v>88</v>
      </c>
      <c r="G141" s="106"/>
      <c r="S141" s="59">
        <v>1139</v>
      </c>
      <c r="T141" s="60" t="s">
        <v>85</v>
      </c>
      <c r="U141" s="60">
        <v>22</v>
      </c>
      <c r="V141" s="61">
        <v>0.25</v>
      </c>
      <c r="W141" s="66" t="s">
        <v>88</v>
      </c>
      <c r="X141" s="70" t="str">
        <f t="shared" si="2"/>
        <v/>
      </c>
    </row>
    <row r="142" spans="2:24">
      <c r="B142" s="59">
        <v>1140</v>
      </c>
      <c r="C142" s="60" t="s">
        <v>85</v>
      </c>
      <c r="D142" s="60">
        <v>35</v>
      </c>
      <c r="E142" s="61">
        <v>0.25069444444444328</v>
      </c>
      <c r="F142" s="66" t="s">
        <v>92</v>
      </c>
      <c r="G142" s="106"/>
      <c r="S142" s="59">
        <v>1140</v>
      </c>
      <c r="T142" s="60" t="s">
        <v>85</v>
      </c>
      <c r="U142" s="60">
        <v>35</v>
      </c>
      <c r="V142" s="61">
        <v>0.25069444444444328</v>
      </c>
      <c r="W142" s="66" t="s">
        <v>92</v>
      </c>
      <c r="X142" s="70" t="str">
        <f t="shared" si="2"/>
        <v/>
      </c>
    </row>
    <row r="143" spans="2:24">
      <c r="B143" s="59">
        <v>1141</v>
      </c>
      <c r="C143" s="60" t="s">
        <v>83</v>
      </c>
      <c r="D143" s="60">
        <v>46</v>
      </c>
      <c r="E143" s="61">
        <v>0.26250000000000001</v>
      </c>
      <c r="F143" s="66" t="s">
        <v>100</v>
      </c>
      <c r="G143" s="106"/>
      <c r="S143" s="59">
        <v>1141</v>
      </c>
      <c r="T143" s="60" t="s">
        <v>83</v>
      </c>
      <c r="U143" s="60">
        <v>46</v>
      </c>
      <c r="V143" s="61">
        <v>0.26250000000000001</v>
      </c>
      <c r="W143" s="66" t="s">
        <v>100</v>
      </c>
      <c r="X143" s="70" t="str">
        <f t="shared" si="2"/>
        <v>○</v>
      </c>
    </row>
    <row r="144" spans="2:24">
      <c r="B144" s="59">
        <v>1142</v>
      </c>
      <c r="C144" s="60" t="s">
        <v>83</v>
      </c>
      <c r="D144" s="60">
        <v>35</v>
      </c>
      <c r="E144" s="61">
        <v>0.264583333333333</v>
      </c>
      <c r="F144" s="66" t="s">
        <v>119</v>
      </c>
      <c r="G144" s="106"/>
      <c r="S144" s="59">
        <v>1142</v>
      </c>
      <c r="T144" s="60" t="s">
        <v>83</v>
      </c>
      <c r="U144" s="60">
        <v>35</v>
      </c>
      <c r="V144" s="61">
        <v>0.264583333333333</v>
      </c>
      <c r="W144" s="66" t="s">
        <v>119</v>
      </c>
      <c r="X144" s="70" t="str">
        <f t="shared" si="2"/>
        <v>○</v>
      </c>
    </row>
    <row r="145" spans="2:24">
      <c r="B145" s="59">
        <v>1143</v>
      </c>
      <c r="C145" s="60" t="s">
        <v>83</v>
      </c>
      <c r="D145" s="60">
        <v>30</v>
      </c>
      <c r="E145" s="61">
        <v>0.26527777777777778</v>
      </c>
      <c r="F145" s="66" t="s">
        <v>95</v>
      </c>
      <c r="G145" s="106"/>
      <c r="S145" s="59">
        <v>1143</v>
      </c>
      <c r="T145" s="60" t="s">
        <v>83</v>
      </c>
      <c r="U145" s="60">
        <v>30</v>
      </c>
      <c r="V145" s="61">
        <v>0.26527777777777778</v>
      </c>
      <c r="W145" s="66" t="s">
        <v>95</v>
      </c>
      <c r="X145" s="70" t="str">
        <f t="shared" si="2"/>
        <v>○</v>
      </c>
    </row>
    <row r="146" spans="2:24">
      <c r="B146" s="59">
        <v>1144</v>
      </c>
      <c r="C146" s="60" t="s">
        <v>83</v>
      </c>
      <c r="D146" s="60">
        <v>25</v>
      </c>
      <c r="E146" s="61">
        <v>0.266666666666666</v>
      </c>
      <c r="F146" s="66" t="s">
        <v>84</v>
      </c>
      <c r="G146" s="106"/>
      <c r="S146" s="59">
        <v>1144</v>
      </c>
      <c r="T146" s="60" t="s">
        <v>83</v>
      </c>
      <c r="U146" s="60">
        <v>25</v>
      </c>
      <c r="V146" s="61">
        <v>0.266666666666666</v>
      </c>
      <c r="W146" s="66" t="s">
        <v>84</v>
      </c>
      <c r="X146" s="70" t="str">
        <f t="shared" si="2"/>
        <v>○</v>
      </c>
    </row>
    <row r="147" spans="2:24">
      <c r="B147" s="59">
        <v>1145</v>
      </c>
      <c r="C147" s="60" t="s">
        <v>83</v>
      </c>
      <c r="D147" s="60">
        <v>36</v>
      </c>
      <c r="E147" s="61">
        <v>0.27083333333333331</v>
      </c>
      <c r="F147" s="66" t="s">
        <v>92</v>
      </c>
      <c r="G147" s="106"/>
      <c r="S147" s="59">
        <v>1145</v>
      </c>
      <c r="T147" s="60" t="s">
        <v>83</v>
      </c>
      <c r="U147" s="60">
        <v>36</v>
      </c>
      <c r="V147" s="61">
        <v>0.27083333333333331</v>
      </c>
      <c r="W147" s="66" t="s">
        <v>92</v>
      </c>
      <c r="X147" s="70" t="str">
        <f t="shared" si="2"/>
        <v>○</v>
      </c>
    </row>
    <row r="148" spans="2:24">
      <c r="B148" s="59">
        <v>1146</v>
      </c>
      <c r="C148" s="60" t="s">
        <v>83</v>
      </c>
      <c r="D148" s="60">
        <v>33</v>
      </c>
      <c r="E148" s="61">
        <v>0.27500000000000102</v>
      </c>
      <c r="F148" s="66" t="s">
        <v>122</v>
      </c>
      <c r="G148" s="106"/>
      <c r="S148" s="59">
        <v>1146</v>
      </c>
      <c r="T148" s="60" t="s">
        <v>83</v>
      </c>
      <c r="U148" s="60">
        <v>33</v>
      </c>
      <c r="V148" s="61">
        <v>0.27500000000000102</v>
      </c>
      <c r="W148" s="66" t="s">
        <v>122</v>
      </c>
      <c r="X148" s="70" t="str">
        <f t="shared" si="2"/>
        <v>○</v>
      </c>
    </row>
    <row r="149" spans="2:24">
      <c r="B149" s="59">
        <v>1147</v>
      </c>
      <c r="C149" s="60" t="s">
        <v>85</v>
      </c>
      <c r="D149" s="60">
        <v>44</v>
      </c>
      <c r="E149" s="61">
        <v>0.27638888888888929</v>
      </c>
      <c r="F149" s="66" t="s">
        <v>126</v>
      </c>
      <c r="G149" s="106"/>
      <c r="S149" s="59">
        <v>1147</v>
      </c>
      <c r="T149" s="60" t="s">
        <v>85</v>
      </c>
      <c r="U149" s="60">
        <v>44</v>
      </c>
      <c r="V149" s="61">
        <v>0.27638888888888929</v>
      </c>
      <c r="W149" s="66" t="s">
        <v>126</v>
      </c>
      <c r="X149" s="70" t="str">
        <f t="shared" si="2"/>
        <v/>
      </c>
    </row>
    <row r="150" spans="2:24">
      <c r="B150" s="59">
        <v>1148</v>
      </c>
      <c r="C150" s="60" t="s">
        <v>83</v>
      </c>
      <c r="D150" s="60">
        <v>48</v>
      </c>
      <c r="E150" s="61">
        <v>0.27916666666666801</v>
      </c>
      <c r="F150" s="66" t="s">
        <v>96</v>
      </c>
      <c r="G150" s="106"/>
      <c r="S150" s="59">
        <v>1148</v>
      </c>
      <c r="T150" s="60" t="s">
        <v>83</v>
      </c>
      <c r="U150" s="60">
        <v>48</v>
      </c>
      <c r="V150" s="61">
        <v>0.27916666666666801</v>
      </c>
      <c r="W150" s="66" t="s">
        <v>96</v>
      </c>
      <c r="X150" s="70" t="str">
        <f t="shared" si="2"/>
        <v>○</v>
      </c>
    </row>
    <row r="151" spans="2:24">
      <c r="B151" s="59">
        <v>1149</v>
      </c>
      <c r="C151" s="60" t="s">
        <v>83</v>
      </c>
      <c r="D151" s="60">
        <v>19</v>
      </c>
      <c r="E151" s="61">
        <v>0.28194444444444428</v>
      </c>
      <c r="F151" s="66" t="s">
        <v>90</v>
      </c>
      <c r="G151" s="106"/>
      <c r="S151" s="59">
        <v>1149</v>
      </c>
      <c r="T151" s="60" t="s">
        <v>83</v>
      </c>
      <c r="U151" s="60">
        <v>19</v>
      </c>
      <c r="V151" s="61">
        <v>0.28194444444444428</v>
      </c>
      <c r="W151" s="66" t="s">
        <v>90</v>
      </c>
      <c r="X151" s="70" t="str">
        <f t="shared" si="2"/>
        <v>○</v>
      </c>
    </row>
    <row r="152" spans="2:24">
      <c r="B152" s="59">
        <v>1150</v>
      </c>
      <c r="C152" s="60" t="s">
        <v>83</v>
      </c>
      <c r="D152" s="60">
        <v>36</v>
      </c>
      <c r="E152" s="61">
        <v>0.28333333333333499</v>
      </c>
      <c r="F152" s="66" t="s">
        <v>117</v>
      </c>
      <c r="G152" s="106"/>
      <c r="S152" s="59">
        <v>1150</v>
      </c>
      <c r="T152" s="60" t="s">
        <v>83</v>
      </c>
      <c r="U152" s="60">
        <v>36</v>
      </c>
      <c r="V152" s="61">
        <v>0.28333333333333499</v>
      </c>
      <c r="W152" s="66" t="s">
        <v>117</v>
      </c>
      <c r="X152" s="70" t="str">
        <f t="shared" si="2"/>
        <v>○</v>
      </c>
    </row>
    <row r="153" spans="2:24">
      <c r="B153" s="59">
        <v>1151</v>
      </c>
      <c r="C153" s="60" t="s">
        <v>83</v>
      </c>
      <c r="D153" s="60">
        <v>45</v>
      </c>
      <c r="E153" s="61">
        <v>0.28749999999999998</v>
      </c>
      <c r="F153" s="66" t="s">
        <v>88</v>
      </c>
      <c r="G153" s="106"/>
      <c r="S153" s="59">
        <v>1151</v>
      </c>
      <c r="T153" s="60" t="s">
        <v>83</v>
      </c>
      <c r="U153" s="60">
        <v>45</v>
      </c>
      <c r="V153" s="61">
        <v>0.28749999999999998</v>
      </c>
      <c r="W153" s="66" t="s">
        <v>88</v>
      </c>
      <c r="X153" s="70" t="str">
        <f t="shared" si="2"/>
        <v/>
      </c>
    </row>
    <row r="154" spans="2:24">
      <c r="B154" s="59">
        <v>1152</v>
      </c>
      <c r="C154" s="60" t="s">
        <v>85</v>
      </c>
      <c r="D154" s="60">
        <v>32</v>
      </c>
      <c r="E154" s="61">
        <v>0.29236111111111113</v>
      </c>
      <c r="F154" s="66" t="s">
        <v>121</v>
      </c>
      <c r="G154" s="106"/>
      <c r="S154" s="59">
        <v>1152</v>
      </c>
      <c r="T154" s="60" t="s">
        <v>85</v>
      </c>
      <c r="U154" s="60">
        <v>32</v>
      </c>
      <c r="V154" s="61">
        <v>0.29236111111111113</v>
      </c>
      <c r="W154" s="66" t="s">
        <v>121</v>
      </c>
      <c r="X154" s="70" t="str">
        <f t="shared" si="2"/>
        <v/>
      </c>
    </row>
    <row r="155" spans="2:24">
      <c r="B155" s="59">
        <v>1153</v>
      </c>
      <c r="C155" s="60" t="s">
        <v>83</v>
      </c>
      <c r="D155" s="60">
        <v>23</v>
      </c>
      <c r="E155" s="61">
        <v>0.29652777777777778</v>
      </c>
      <c r="F155" s="66" t="s">
        <v>125</v>
      </c>
      <c r="G155" s="106"/>
      <c r="S155" s="59">
        <v>1153</v>
      </c>
      <c r="T155" s="60" t="s">
        <v>83</v>
      </c>
      <c r="U155" s="60">
        <v>23</v>
      </c>
      <c r="V155" s="61">
        <v>0.29652777777777778</v>
      </c>
      <c r="W155" s="66" t="s">
        <v>125</v>
      </c>
      <c r="X155" s="70" t="str">
        <f t="shared" si="2"/>
        <v>○</v>
      </c>
    </row>
    <row r="156" spans="2:24">
      <c r="B156" s="59">
        <v>1154</v>
      </c>
      <c r="C156" s="60" t="s">
        <v>83</v>
      </c>
      <c r="D156" s="60">
        <v>23</v>
      </c>
      <c r="E156" s="61">
        <v>0.29791666666666655</v>
      </c>
      <c r="F156" s="66" t="s">
        <v>108</v>
      </c>
      <c r="G156" s="106"/>
      <c r="S156" s="59">
        <v>1154</v>
      </c>
      <c r="T156" s="60" t="s">
        <v>83</v>
      </c>
      <c r="U156" s="60">
        <v>23</v>
      </c>
      <c r="V156" s="61">
        <v>0.29791666666666655</v>
      </c>
      <c r="W156" s="66" t="s">
        <v>108</v>
      </c>
      <c r="X156" s="70" t="str">
        <f t="shared" si="2"/>
        <v>○</v>
      </c>
    </row>
    <row r="157" spans="2:24">
      <c r="B157" s="59">
        <v>1155</v>
      </c>
      <c r="C157" s="60" t="s">
        <v>83</v>
      </c>
      <c r="D157" s="60">
        <v>25</v>
      </c>
      <c r="E157" s="61">
        <v>0.30138888888888887</v>
      </c>
      <c r="F157" s="66" t="s">
        <v>91</v>
      </c>
      <c r="G157" s="106"/>
      <c r="S157" s="59">
        <v>1155</v>
      </c>
      <c r="T157" s="60" t="s">
        <v>83</v>
      </c>
      <c r="U157" s="60">
        <v>25</v>
      </c>
      <c r="V157" s="61">
        <v>0.30138888888888887</v>
      </c>
      <c r="W157" s="66" t="s">
        <v>91</v>
      </c>
      <c r="X157" s="70" t="str">
        <f t="shared" si="2"/>
        <v>○</v>
      </c>
    </row>
    <row r="158" spans="2:24">
      <c r="B158" s="59">
        <v>1156</v>
      </c>
      <c r="C158" s="60" t="s">
        <v>85</v>
      </c>
      <c r="D158" s="60">
        <v>36</v>
      </c>
      <c r="E158" s="61">
        <v>0.30416666666666697</v>
      </c>
      <c r="F158" s="66" t="s">
        <v>100</v>
      </c>
      <c r="G158" s="106"/>
      <c r="S158" s="59">
        <v>1156</v>
      </c>
      <c r="T158" s="60" t="s">
        <v>85</v>
      </c>
      <c r="U158" s="60">
        <v>36</v>
      </c>
      <c r="V158" s="61">
        <v>0.30416666666666697</v>
      </c>
      <c r="W158" s="66" t="s">
        <v>100</v>
      </c>
      <c r="X158" s="70" t="str">
        <f t="shared" si="2"/>
        <v/>
      </c>
    </row>
    <row r="159" spans="2:24">
      <c r="B159" s="59">
        <v>1157</v>
      </c>
      <c r="C159" s="60" t="s">
        <v>85</v>
      </c>
      <c r="D159" s="60">
        <v>42</v>
      </c>
      <c r="E159" s="61">
        <v>0.30694444444444441</v>
      </c>
      <c r="F159" s="66" t="s">
        <v>101</v>
      </c>
      <c r="G159" s="106"/>
      <c r="S159" s="59">
        <v>1157</v>
      </c>
      <c r="T159" s="60" t="s">
        <v>85</v>
      </c>
      <c r="U159" s="60">
        <v>42</v>
      </c>
      <c r="V159" s="61">
        <v>0.30694444444444441</v>
      </c>
      <c r="W159" s="66" t="s">
        <v>101</v>
      </c>
      <c r="X159" s="70" t="str">
        <f t="shared" si="2"/>
        <v/>
      </c>
    </row>
    <row r="160" spans="2:24">
      <c r="B160" s="59">
        <v>1158</v>
      </c>
      <c r="C160" s="60" t="s">
        <v>83</v>
      </c>
      <c r="D160" s="60">
        <v>40</v>
      </c>
      <c r="E160" s="61">
        <v>0.30902777777777729</v>
      </c>
      <c r="F160" s="66" t="s">
        <v>84</v>
      </c>
      <c r="G160" s="106"/>
      <c r="S160" s="59">
        <v>1158</v>
      </c>
      <c r="T160" s="60" t="s">
        <v>83</v>
      </c>
      <c r="U160" s="60">
        <v>40</v>
      </c>
      <c r="V160" s="61">
        <v>0.30902777777777729</v>
      </c>
      <c r="W160" s="66" t="s">
        <v>84</v>
      </c>
      <c r="X160" s="70" t="str">
        <f t="shared" si="2"/>
        <v>○</v>
      </c>
    </row>
    <row r="161" spans="2:24">
      <c r="B161" s="59">
        <v>1159</v>
      </c>
      <c r="C161" s="60" t="s">
        <v>85</v>
      </c>
      <c r="D161" s="60">
        <v>44</v>
      </c>
      <c r="E161" s="61">
        <v>0.30972222222222201</v>
      </c>
      <c r="F161" s="66" t="s">
        <v>103</v>
      </c>
      <c r="G161" s="106"/>
      <c r="S161" s="59">
        <v>1159</v>
      </c>
      <c r="T161" s="60" t="s">
        <v>85</v>
      </c>
      <c r="U161" s="60">
        <v>44</v>
      </c>
      <c r="V161" s="61">
        <v>0.30972222222222201</v>
      </c>
      <c r="W161" s="66" t="s">
        <v>103</v>
      </c>
      <c r="X161" s="70" t="str">
        <f t="shared" si="2"/>
        <v/>
      </c>
    </row>
    <row r="162" spans="2:24">
      <c r="B162" s="59">
        <v>1160</v>
      </c>
      <c r="C162" s="60" t="s">
        <v>83</v>
      </c>
      <c r="D162" s="60">
        <v>21</v>
      </c>
      <c r="E162" s="61">
        <v>0.31111111111111128</v>
      </c>
      <c r="F162" s="66" t="s">
        <v>86</v>
      </c>
      <c r="G162" s="106"/>
      <c r="S162" s="59">
        <v>1160</v>
      </c>
      <c r="T162" s="60" t="s">
        <v>83</v>
      </c>
      <c r="U162" s="60">
        <v>21</v>
      </c>
      <c r="V162" s="61">
        <v>0.31111111111111128</v>
      </c>
      <c r="W162" s="66" t="s">
        <v>86</v>
      </c>
      <c r="X162" s="70" t="str">
        <f t="shared" si="2"/>
        <v>○</v>
      </c>
    </row>
    <row r="163" spans="2:24">
      <c r="B163" s="59">
        <v>1161</v>
      </c>
      <c r="C163" s="60" t="s">
        <v>83</v>
      </c>
      <c r="D163" s="60">
        <v>35</v>
      </c>
      <c r="E163" s="61">
        <v>0.3125</v>
      </c>
      <c r="F163" s="66" t="s">
        <v>84</v>
      </c>
      <c r="G163" s="106"/>
      <c r="S163" s="59">
        <v>1161</v>
      </c>
      <c r="T163" s="60" t="s">
        <v>83</v>
      </c>
      <c r="U163" s="60">
        <v>35</v>
      </c>
      <c r="V163" s="61">
        <v>0.3125</v>
      </c>
      <c r="W163" s="66" t="s">
        <v>84</v>
      </c>
      <c r="X163" s="70" t="str">
        <f t="shared" si="2"/>
        <v>○</v>
      </c>
    </row>
    <row r="164" spans="2:24">
      <c r="B164" s="59">
        <v>1162</v>
      </c>
      <c r="C164" s="60" t="s">
        <v>83</v>
      </c>
      <c r="D164" s="60">
        <v>23</v>
      </c>
      <c r="E164" s="61">
        <v>0.31527777777777799</v>
      </c>
      <c r="F164" s="66" t="s">
        <v>95</v>
      </c>
      <c r="G164" s="106"/>
      <c r="S164" s="59">
        <v>1162</v>
      </c>
      <c r="T164" s="60" t="s">
        <v>83</v>
      </c>
      <c r="U164" s="60">
        <v>23</v>
      </c>
      <c r="V164" s="61">
        <v>0.31527777777777799</v>
      </c>
      <c r="W164" s="66" t="s">
        <v>95</v>
      </c>
      <c r="X164" s="70" t="str">
        <f t="shared" si="2"/>
        <v>○</v>
      </c>
    </row>
    <row r="165" spans="2:24">
      <c r="B165" s="59">
        <v>1163</v>
      </c>
      <c r="C165" s="60" t="s">
        <v>83</v>
      </c>
      <c r="D165" s="60">
        <v>22</v>
      </c>
      <c r="E165" s="61">
        <v>0.32291666666666669</v>
      </c>
      <c r="F165" s="66" t="s">
        <v>88</v>
      </c>
      <c r="G165" s="106"/>
      <c r="S165" s="59">
        <v>1163</v>
      </c>
      <c r="T165" s="60" t="s">
        <v>83</v>
      </c>
      <c r="U165" s="60">
        <v>22</v>
      </c>
      <c r="V165" s="61">
        <v>0.32291666666666669</v>
      </c>
      <c r="W165" s="66" t="s">
        <v>88</v>
      </c>
      <c r="X165" s="70" t="str">
        <f t="shared" si="2"/>
        <v/>
      </c>
    </row>
    <row r="166" spans="2:24">
      <c r="B166" s="59">
        <v>1164</v>
      </c>
      <c r="C166" s="60" t="s">
        <v>85</v>
      </c>
      <c r="D166" s="60">
        <v>26</v>
      </c>
      <c r="E166" s="61">
        <v>0.33055555555555499</v>
      </c>
      <c r="F166" s="66" t="s">
        <v>95</v>
      </c>
      <c r="G166" s="106"/>
      <c r="S166" s="59">
        <v>1164</v>
      </c>
      <c r="T166" s="60" t="s">
        <v>85</v>
      </c>
      <c r="U166" s="60">
        <v>26</v>
      </c>
      <c r="V166" s="61">
        <v>0.33055555555555499</v>
      </c>
      <c r="W166" s="66" t="s">
        <v>95</v>
      </c>
      <c r="X166" s="70" t="str">
        <f t="shared" si="2"/>
        <v/>
      </c>
    </row>
    <row r="167" spans="2:24">
      <c r="B167" s="59">
        <v>1165</v>
      </c>
      <c r="C167" s="60" t="s">
        <v>83</v>
      </c>
      <c r="D167" s="60">
        <v>36</v>
      </c>
      <c r="E167" s="61">
        <v>0.33194444444444432</v>
      </c>
      <c r="F167" s="66" t="s">
        <v>102</v>
      </c>
      <c r="G167" s="106"/>
      <c r="S167" s="59">
        <v>1165</v>
      </c>
      <c r="T167" s="60" t="s">
        <v>83</v>
      </c>
      <c r="U167" s="60">
        <v>36</v>
      </c>
      <c r="V167" s="61">
        <v>0.33194444444444432</v>
      </c>
      <c r="W167" s="66" t="s">
        <v>102</v>
      </c>
      <c r="X167" s="70" t="str">
        <f t="shared" si="2"/>
        <v>○</v>
      </c>
    </row>
    <row r="168" spans="2:24">
      <c r="B168" s="59">
        <v>1166</v>
      </c>
      <c r="C168" s="60" t="s">
        <v>85</v>
      </c>
      <c r="D168" s="60">
        <v>39</v>
      </c>
      <c r="E168" s="61">
        <v>0.33750000000000002</v>
      </c>
      <c r="F168" s="66" t="s">
        <v>91</v>
      </c>
      <c r="G168" s="106"/>
      <c r="S168" s="59">
        <v>1166</v>
      </c>
      <c r="T168" s="60" t="s">
        <v>85</v>
      </c>
      <c r="U168" s="60">
        <v>39</v>
      </c>
      <c r="V168" s="61">
        <v>0.33750000000000002</v>
      </c>
      <c r="W168" s="66" t="s">
        <v>91</v>
      </c>
      <c r="X168" s="70" t="str">
        <f t="shared" si="2"/>
        <v/>
      </c>
    </row>
    <row r="169" spans="2:24">
      <c r="B169" s="59">
        <v>1167</v>
      </c>
      <c r="C169" s="60" t="s">
        <v>83</v>
      </c>
      <c r="D169" s="60">
        <v>35</v>
      </c>
      <c r="E169" s="61">
        <v>0.33819444444444402</v>
      </c>
      <c r="F169" s="66" t="s">
        <v>108</v>
      </c>
      <c r="G169" s="106"/>
      <c r="S169" s="59">
        <v>1167</v>
      </c>
      <c r="T169" s="60" t="s">
        <v>83</v>
      </c>
      <c r="U169" s="60">
        <v>35</v>
      </c>
      <c r="V169" s="61">
        <v>0.33819444444444402</v>
      </c>
      <c r="W169" s="66" t="s">
        <v>108</v>
      </c>
      <c r="X169" s="70" t="str">
        <f t="shared" si="2"/>
        <v>○</v>
      </c>
    </row>
    <row r="170" spans="2:24">
      <c r="B170" s="59">
        <v>1168</v>
      </c>
      <c r="C170" s="60" t="s">
        <v>83</v>
      </c>
      <c r="D170" s="60">
        <v>33</v>
      </c>
      <c r="E170" s="61">
        <v>0.36180555555555399</v>
      </c>
      <c r="F170" s="66" t="s">
        <v>92</v>
      </c>
      <c r="G170" s="106"/>
      <c r="S170" s="59">
        <v>1168</v>
      </c>
      <c r="T170" s="60" t="s">
        <v>83</v>
      </c>
      <c r="U170" s="60">
        <v>33</v>
      </c>
      <c r="V170" s="61">
        <v>0.36180555555555399</v>
      </c>
      <c r="W170" s="66" t="s">
        <v>92</v>
      </c>
      <c r="X170" s="70" t="str">
        <f t="shared" si="2"/>
        <v>○</v>
      </c>
    </row>
    <row r="171" spans="2:24">
      <c r="B171" s="59">
        <v>1169</v>
      </c>
      <c r="C171" s="60" t="s">
        <v>83</v>
      </c>
      <c r="D171" s="60">
        <v>42</v>
      </c>
      <c r="E171" s="61">
        <v>0.36527777777777931</v>
      </c>
      <c r="F171" s="66" t="s">
        <v>118</v>
      </c>
      <c r="G171" s="106"/>
      <c r="S171" s="59">
        <v>1169</v>
      </c>
      <c r="T171" s="60" t="s">
        <v>83</v>
      </c>
      <c r="U171" s="60">
        <v>42</v>
      </c>
      <c r="V171" s="61">
        <v>0.36527777777777931</v>
      </c>
      <c r="W171" s="66" t="s">
        <v>118</v>
      </c>
      <c r="X171" s="70" t="str">
        <f t="shared" si="2"/>
        <v>○</v>
      </c>
    </row>
    <row r="172" spans="2:24">
      <c r="B172" s="59">
        <v>1170</v>
      </c>
      <c r="C172" s="60" t="s">
        <v>85</v>
      </c>
      <c r="D172" s="60">
        <v>45</v>
      </c>
      <c r="E172" s="61">
        <v>0.36944444444444202</v>
      </c>
      <c r="F172" s="66" t="s">
        <v>116</v>
      </c>
      <c r="G172" s="106"/>
      <c r="S172" s="59">
        <v>1170</v>
      </c>
      <c r="T172" s="60" t="s">
        <v>85</v>
      </c>
      <c r="U172" s="60">
        <v>45</v>
      </c>
      <c r="V172" s="61">
        <v>0.36944444444444202</v>
      </c>
      <c r="W172" s="66" t="s">
        <v>116</v>
      </c>
      <c r="X172" s="70" t="str">
        <f t="shared" si="2"/>
        <v/>
      </c>
    </row>
    <row r="173" spans="2:24">
      <c r="B173" s="59">
        <v>1171</v>
      </c>
      <c r="C173" s="60" t="s">
        <v>83</v>
      </c>
      <c r="D173" s="60">
        <v>46</v>
      </c>
      <c r="E173" s="61">
        <v>0.37638888888888888</v>
      </c>
      <c r="F173" s="66" t="s">
        <v>113</v>
      </c>
      <c r="G173" s="106"/>
      <c r="S173" s="59">
        <v>1171</v>
      </c>
      <c r="T173" s="60" t="s">
        <v>83</v>
      </c>
      <c r="U173" s="60">
        <v>46</v>
      </c>
      <c r="V173" s="61">
        <v>0.37638888888888888</v>
      </c>
      <c r="W173" s="66" t="s">
        <v>113</v>
      </c>
      <c r="X173" s="70" t="str">
        <f t="shared" si="2"/>
        <v>○</v>
      </c>
    </row>
    <row r="174" spans="2:24">
      <c r="B174" s="59">
        <v>1172</v>
      </c>
      <c r="C174" s="60" t="s">
        <v>83</v>
      </c>
      <c r="D174" s="60">
        <v>26</v>
      </c>
      <c r="E174" s="61">
        <v>0.38333333333333602</v>
      </c>
      <c r="F174" s="66" t="s">
        <v>96</v>
      </c>
      <c r="G174" s="106"/>
      <c r="S174" s="59">
        <v>1172</v>
      </c>
      <c r="T174" s="60" t="s">
        <v>83</v>
      </c>
      <c r="U174" s="60">
        <v>26</v>
      </c>
      <c r="V174" s="61">
        <v>0.38333333333333602</v>
      </c>
      <c r="W174" s="66" t="s">
        <v>96</v>
      </c>
      <c r="X174" s="70" t="str">
        <f t="shared" si="2"/>
        <v>○</v>
      </c>
    </row>
    <row r="175" spans="2:24">
      <c r="B175" s="59">
        <v>1173</v>
      </c>
      <c r="C175" s="60" t="s">
        <v>85</v>
      </c>
      <c r="D175" s="60">
        <v>44</v>
      </c>
      <c r="E175" s="61">
        <v>0.390277777777783</v>
      </c>
      <c r="F175" s="66" t="s">
        <v>101</v>
      </c>
      <c r="G175" s="106"/>
      <c r="S175" s="59">
        <v>1173</v>
      </c>
      <c r="T175" s="60" t="s">
        <v>85</v>
      </c>
      <c r="U175" s="60">
        <v>44</v>
      </c>
      <c r="V175" s="61">
        <v>0.390277777777783</v>
      </c>
      <c r="W175" s="66" t="s">
        <v>101</v>
      </c>
      <c r="X175" s="70" t="str">
        <f t="shared" si="2"/>
        <v/>
      </c>
    </row>
    <row r="176" spans="2:24">
      <c r="B176" s="59">
        <v>1174</v>
      </c>
      <c r="C176" s="60" t="s">
        <v>85</v>
      </c>
      <c r="D176" s="60">
        <v>35</v>
      </c>
      <c r="E176" s="61">
        <v>0.3923611111111111</v>
      </c>
      <c r="F176" s="66" t="s">
        <v>127</v>
      </c>
      <c r="G176" s="106"/>
      <c r="S176" s="59">
        <v>1174</v>
      </c>
      <c r="T176" s="60" t="s">
        <v>85</v>
      </c>
      <c r="U176" s="60">
        <v>35</v>
      </c>
      <c r="V176" s="61">
        <v>0.3923611111111111</v>
      </c>
      <c r="W176" s="66" t="s">
        <v>127</v>
      </c>
      <c r="X176" s="70" t="str">
        <f t="shared" si="2"/>
        <v/>
      </c>
    </row>
    <row r="177" spans="2:24">
      <c r="B177" s="59">
        <v>1175</v>
      </c>
      <c r="C177" s="60" t="s">
        <v>83</v>
      </c>
      <c r="D177" s="60">
        <v>56</v>
      </c>
      <c r="E177" s="61">
        <v>0.39305555555555932</v>
      </c>
      <c r="F177" s="66" t="s">
        <v>89</v>
      </c>
      <c r="G177" s="106"/>
      <c r="S177" s="59">
        <v>1175</v>
      </c>
      <c r="T177" s="60" t="s">
        <v>83</v>
      </c>
      <c r="U177" s="60">
        <v>56</v>
      </c>
      <c r="V177" s="61">
        <v>0.39305555555555932</v>
      </c>
      <c r="W177" s="66" t="s">
        <v>89</v>
      </c>
      <c r="X177" s="70" t="str">
        <f t="shared" si="2"/>
        <v>○</v>
      </c>
    </row>
    <row r="178" spans="2:24">
      <c r="B178" s="59">
        <v>1176</v>
      </c>
      <c r="C178" s="60" t="s">
        <v>85</v>
      </c>
      <c r="D178" s="60">
        <v>44</v>
      </c>
      <c r="E178" s="61">
        <v>0.3986111111111153</v>
      </c>
      <c r="F178" s="66" t="s">
        <v>88</v>
      </c>
      <c r="G178" s="106"/>
      <c r="S178" s="59">
        <v>1176</v>
      </c>
      <c r="T178" s="60" t="s">
        <v>85</v>
      </c>
      <c r="U178" s="60">
        <v>44</v>
      </c>
      <c r="V178" s="61">
        <v>0.3986111111111153</v>
      </c>
      <c r="W178" s="66" t="s">
        <v>88</v>
      </c>
      <c r="X178" s="70" t="str">
        <f t="shared" si="2"/>
        <v/>
      </c>
    </row>
    <row r="179" spans="2:24">
      <c r="B179" s="59">
        <v>1177</v>
      </c>
      <c r="C179" s="60" t="s">
        <v>85</v>
      </c>
      <c r="D179" s="60">
        <v>49</v>
      </c>
      <c r="E179" s="61">
        <v>0.40277777777777773</v>
      </c>
      <c r="F179" s="66" t="s">
        <v>89</v>
      </c>
      <c r="G179" s="106"/>
      <c r="S179" s="59">
        <v>1177</v>
      </c>
      <c r="T179" s="60" t="s">
        <v>85</v>
      </c>
      <c r="U179" s="60">
        <v>49</v>
      </c>
      <c r="V179" s="61">
        <v>0.40277777777777773</v>
      </c>
      <c r="W179" s="66" t="s">
        <v>89</v>
      </c>
      <c r="X179" s="70" t="str">
        <f t="shared" si="2"/>
        <v/>
      </c>
    </row>
    <row r="180" spans="2:24">
      <c r="B180" s="59">
        <v>1178</v>
      </c>
      <c r="C180" s="60" t="s">
        <v>83</v>
      </c>
      <c r="D180" s="60">
        <v>23</v>
      </c>
      <c r="E180" s="61">
        <v>0.40416666666667128</v>
      </c>
      <c r="F180" s="66" t="s">
        <v>95</v>
      </c>
      <c r="G180" s="106"/>
      <c r="S180" s="59">
        <v>1178</v>
      </c>
      <c r="T180" s="60" t="s">
        <v>83</v>
      </c>
      <c r="U180" s="60">
        <v>23</v>
      </c>
      <c r="V180" s="61">
        <v>0.40416666666667128</v>
      </c>
      <c r="W180" s="66" t="s">
        <v>95</v>
      </c>
      <c r="X180" s="70" t="str">
        <f t="shared" si="2"/>
        <v>○</v>
      </c>
    </row>
    <row r="181" spans="2:24">
      <c r="B181" s="59">
        <v>1179</v>
      </c>
      <c r="C181" s="60" t="s">
        <v>83</v>
      </c>
      <c r="D181" s="60">
        <v>35</v>
      </c>
      <c r="E181" s="61">
        <v>0.41805555555555501</v>
      </c>
      <c r="F181" s="66" t="s">
        <v>86</v>
      </c>
      <c r="G181" s="106"/>
      <c r="S181" s="59">
        <v>1179</v>
      </c>
      <c r="T181" s="60" t="s">
        <v>83</v>
      </c>
      <c r="U181" s="60">
        <v>35</v>
      </c>
      <c r="V181" s="61">
        <v>0.41805555555555501</v>
      </c>
      <c r="W181" s="66" t="s">
        <v>86</v>
      </c>
      <c r="X181" s="70" t="str">
        <f t="shared" si="2"/>
        <v>○</v>
      </c>
    </row>
    <row r="182" spans="2:24">
      <c r="B182" s="59">
        <v>1180</v>
      </c>
      <c r="C182" s="60" t="s">
        <v>85</v>
      </c>
      <c r="D182" s="60">
        <v>27</v>
      </c>
      <c r="E182" s="61">
        <v>0.41875000000000001</v>
      </c>
      <c r="F182" s="66" t="s">
        <v>104</v>
      </c>
      <c r="G182" s="106"/>
      <c r="S182" s="59">
        <v>1180</v>
      </c>
      <c r="T182" s="60" t="s">
        <v>85</v>
      </c>
      <c r="U182" s="60">
        <v>27</v>
      </c>
      <c r="V182" s="61">
        <v>0.41875000000000001</v>
      </c>
      <c r="W182" s="66" t="s">
        <v>104</v>
      </c>
      <c r="X182" s="70" t="str">
        <f t="shared" si="2"/>
        <v/>
      </c>
    </row>
    <row r="183" spans="2:24">
      <c r="B183" s="59">
        <v>1181</v>
      </c>
      <c r="C183" s="60" t="s">
        <v>85</v>
      </c>
      <c r="D183" s="60">
        <v>19</v>
      </c>
      <c r="E183" s="61">
        <v>0.45416666666666655</v>
      </c>
      <c r="F183" s="66" t="s">
        <v>93</v>
      </c>
      <c r="G183" s="106"/>
      <c r="S183" s="59">
        <v>1181</v>
      </c>
      <c r="T183" s="60" t="s">
        <v>85</v>
      </c>
      <c r="U183" s="60">
        <v>19</v>
      </c>
      <c r="V183" s="61">
        <v>0.45416666666666655</v>
      </c>
      <c r="W183" s="66" t="s">
        <v>93</v>
      </c>
      <c r="X183" s="70" t="str">
        <f t="shared" si="2"/>
        <v/>
      </c>
    </row>
    <row r="184" spans="2:24">
      <c r="B184" s="59">
        <v>1182</v>
      </c>
      <c r="C184" s="60" t="s">
        <v>83</v>
      </c>
      <c r="D184" s="60">
        <v>27</v>
      </c>
      <c r="E184" s="61">
        <v>0.4548611111111111</v>
      </c>
      <c r="F184" s="66" t="s">
        <v>101</v>
      </c>
      <c r="G184" s="106"/>
      <c r="S184" s="59">
        <v>1182</v>
      </c>
      <c r="T184" s="60" t="s">
        <v>83</v>
      </c>
      <c r="U184" s="60">
        <v>27</v>
      </c>
      <c r="V184" s="61">
        <v>0.4548611111111111</v>
      </c>
      <c r="W184" s="66" t="s">
        <v>101</v>
      </c>
      <c r="X184" s="70" t="str">
        <f t="shared" si="2"/>
        <v>○</v>
      </c>
    </row>
    <row r="185" spans="2:24">
      <c r="B185" s="59">
        <v>1183</v>
      </c>
      <c r="C185" s="60" t="s">
        <v>85</v>
      </c>
      <c r="D185" s="60">
        <v>18</v>
      </c>
      <c r="E185" s="61">
        <v>0.45555555555555555</v>
      </c>
      <c r="F185" s="66" t="s">
        <v>92</v>
      </c>
      <c r="G185" s="106"/>
      <c r="S185" s="59">
        <v>1183</v>
      </c>
      <c r="T185" s="60" t="s">
        <v>85</v>
      </c>
      <c r="U185" s="60">
        <v>18</v>
      </c>
      <c r="V185" s="61">
        <v>0.45555555555555555</v>
      </c>
      <c r="W185" s="66" t="s">
        <v>92</v>
      </c>
      <c r="X185" s="70" t="str">
        <f t="shared" si="2"/>
        <v/>
      </c>
    </row>
    <row r="186" spans="2:24">
      <c r="B186" s="59">
        <v>1184</v>
      </c>
      <c r="C186" s="60" t="s">
        <v>85</v>
      </c>
      <c r="D186" s="60">
        <v>40</v>
      </c>
      <c r="E186" s="61">
        <v>0.45624999999999999</v>
      </c>
      <c r="F186" s="66" t="s">
        <v>121</v>
      </c>
      <c r="G186" s="106"/>
      <c r="S186" s="59">
        <v>1184</v>
      </c>
      <c r="T186" s="60" t="s">
        <v>85</v>
      </c>
      <c r="U186" s="60">
        <v>40</v>
      </c>
      <c r="V186" s="61">
        <v>0.45624999999999999</v>
      </c>
      <c r="W186" s="66" t="s">
        <v>121</v>
      </c>
      <c r="X186" s="70" t="str">
        <f t="shared" si="2"/>
        <v/>
      </c>
    </row>
    <row r="187" spans="2:24">
      <c r="B187" s="59">
        <v>1185</v>
      </c>
      <c r="C187" s="60" t="s">
        <v>85</v>
      </c>
      <c r="D187" s="60">
        <v>36</v>
      </c>
      <c r="E187" s="61">
        <v>0.45624999999999999</v>
      </c>
      <c r="F187" s="66" t="s">
        <v>116</v>
      </c>
      <c r="G187" s="106"/>
      <c r="S187" s="59">
        <v>1185</v>
      </c>
      <c r="T187" s="60" t="s">
        <v>85</v>
      </c>
      <c r="U187" s="60">
        <v>36</v>
      </c>
      <c r="V187" s="61">
        <v>0.45624999999999999</v>
      </c>
      <c r="W187" s="66" t="s">
        <v>116</v>
      </c>
      <c r="X187" s="70" t="str">
        <f t="shared" si="2"/>
        <v/>
      </c>
    </row>
    <row r="188" spans="2:24">
      <c r="B188" s="59">
        <v>1186</v>
      </c>
      <c r="C188" s="60" t="s">
        <v>85</v>
      </c>
      <c r="D188" s="60">
        <v>32</v>
      </c>
      <c r="E188" s="61">
        <v>0.45763888888888887</v>
      </c>
      <c r="F188" s="66" t="s">
        <v>95</v>
      </c>
      <c r="G188" s="106"/>
      <c r="S188" s="59">
        <v>1186</v>
      </c>
      <c r="T188" s="60" t="s">
        <v>85</v>
      </c>
      <c r="U188" s="60">
        <v>32</v>
      </c>
      <c r="V188" s="61">
        <v>0.45763888888888887</v>
      </c>
      <c r="W188" s="66" t="s">
        <v>95</v>
      </c>
      <c r="X188" s="70" t="str">
        <f t="shared" si="2"/>
        <v/>
      </c>
    </row>
    <row r="189" spans="2:24">
      <c r="B189" s="59">
        <v>1187</v>
      </c>
      <c r="C189" s="60" t="s">
        <v>83</v>
      </c>
      <c r="D189" s="60">
        <v>35</v>
      </c>
      <c r="E189" s="61">
        <v>0.45833333333333331</v>
      </c>
      <c r="F189" s="66" t="s">
        <v>88</v>
      </c>
      <c r="G189" s="106"/>
      <c r="S189" s="59">
        <v>1187</v>
      </c>
      <c r="T189" s="60" t="s">
        <v>83</v>
      </c>
      <c r="U189" s="60">
        <v>35</v>
      </c>
      <c r="V189" s="61">
        <v>0.45833333333333331</v>
      </c>
      <c r="W189" s="66" t="s">
        <v>88</v>
      </c>
      <c r="X189" s="70" t="str">
        <f t="shared" si="2"/>
        <v/>
      </c>
    </row>
    <row r="190" spans="2:24">
      <c r="B190" s="59">
        <v>1188</v>
      </c>
      <c r="C190" s="60" t="s">
        <v>85</v>
      </c>
      <c r="D190" s="60">
        <v>23</v>
      </c>
      <c r="E190" s="61">
        <v>0.48333333333333334</v>
      </c>
      <c r="F190" s="66" t="s">
        <v>94</v>
      </c>
      <c r="G190" s="106"/>
      <c r="S190" s="59">
        <v>1188</v>
      </c>
      <c r="T190" s="60" t="s">
        <v>85</v>
      </c>
      <c r="U190" s="60">
        <v>23</v>
      </c>
      <c r="V190" s="61">
        <v>0.48333333333333334</v>
      </c>
      <c r="W190" s="66" t="s">
        <v>94</v>
      </c>
      <c r="X190" s="70" t="str">
        <f t="shared" si="2"/>
        <v/>
      </c>
    </row>
    <row r="191" spans="2:24">
      <c r="B191" s="59">
        <v>1189</v>
      </c>
      <c r="C191" s="60" t="s">
        <v>85</v>
      </c>
      <c r="D191" s="60">
        <v>23</v>
      </c>
      <c r="E191" s="61">
        <v>0.48680555555555532</v>
      </c>
      <c r="F191" s="66" t="s">
        <v>126</v>
      </c>
      <c r="G191" s="106"/>
      <c r="S191" s="59">
        <v>1189</v>
      </c>
      <c r="T191" s="60" t="s">
        <v>85</v>
      </c>
      <c r="U191" s="60">
        <v>23</v>
      </c>
      <c r="V191" s="61">
        <v>0.48680555555555532</v>
      </c>
      <c r="W191" s="66" t="s">
        <v>126</v>
      </c>
      <c r="X191" s="70" t="str">
        <f t="shared" si="2"/>
        <v/>
      </c>
    </row>
    <row r="192" spans="2:24">
      <c r="B192" s="59">
        <v>1190</v>
      </c>
      <c r="C192" s="60" t="s">
        <v>83</v>
      </c>
      <c r="D192" s="60">
        <v>52</v>
      </c>
      <c r="E192" s="61">
        <v>0.49652777777777785</v>
      </c>
      <c r="F192" s="66" t="s">
        <v>119</v>
      </c>
      <c r="G192" s="106"/>
      <c r="S192" s="59">
        <v>1190</v>
      </c>
      <c r="T192" s="60" t="s">
        <v>83</v>
      </c>
      <c r="U192" s="60">
        <v>52</v>
      </c>
      <c r="V192" s="61">
        <v>0.49652777777777785</v>
      </c>
      <c r="W192" s="66" t="s">
        <v>119</v>
      </c>
      <c r="X192" s="70" t="str">
        <f t="shared" si="2"/>
        <v>○</v>
      </c>
    </row>
    <row r="193" spans="2:24">
      <c r="B193" s="59">
        <v>1191</v>
      </c>
      <c r="C193" s="60" t="s">
        <v>83</v>
      </c>
      <c r="D193" s="60">
        <v>25</v>
      </c>
      <c r="E193" s="61">
        <v>0.49791666666666601</v>
      </c>
      <c r="F193" s="66" t="s">
        <v>101</v>
      </c>
      <c r="G193" s="106"/>
      <c r="S193" s="59">
        <v>1191</v>
      </c>
      <c r="T193" s="60" t="s">
        <v>83</v>
      </c>
      <c r="U193" s="60">
        <v>25</v>
      </c>
      <c r="V193" s="61">
        <v>0.49791666666666601</v>
      </c>
      <c r="W193" s="66" t="s">
        <v>101</v>
      </c>
      <c r="X193" s="70" t="str">
        <f t="shared" si="2"/>
        <v>○</v>
      </c>
    </row>
    <row r="194" spans="2:24">
      <c r="B194" s="62">
        <v>1192</v>
      </c>
      <c r="C194" s="63" t="s">
        <v>83</v>
      </c>
      <c r="D194" s="63">
        <v>43</v>
      </c>
      <c r="E194" s="64">
        <v>0.49930555555555561</v>
      </c>
      <c r="F194" s="67" t="s">
        <v>108</v>
      </c>
      <c r="G194" s="107"/>
      <c r="S194" s="62">
        <v>1192</v>
      </c>
      <c r="T194" s="63" t="s">
        <v>83</v>
      </c>
      <c r="U194" s="63">
        <v>43</v>
      </c>
      <c r="V194" s="64">
        <v>0.49930555555555561</v>
      </c>
      <c r="W194" s="67" t="s">
        <v>108</v>
      </c>
      <c r="X194" s="71" t="str">
        <f t="shared" si="2"/>
        <v>○</v>
      </c>
    </row>
    <row r="195" spans="2:24">
      <c r="S195" s="1"/>
      <c r="T195" s="1"/>
      <c r="U195" s="1"/>
      <c r="V195" s="1"/>
      <c r="W195" s="1"/>
      <c r="X195" s="1"/>
    </row>
    <row r="196" spans="2:24">
      <c r="S196" s="1"/>
      <c r="T196" s="1"/>
      <c r="U196" s="1"/>
      <c r="V196" s="1"/>
      <c r="W196" s="1"/>
      <c r="X196" s="1"/>
    </row>
    <row r="197" spans="2:24">
      <c r="S197" s="1"/>
      <c r="T197" s="1"/>
      <c r="U197" s="1"/>
      <c r="V197" s="1"/>
      <c r="W197" s="1"/>
      <c r="X197" s="1"/>
    </row>
    <row r="198" spans="2:24">
      <c r="S198" s="1"/>
      <c r="T198" s="1"/>
      <c r="U198" s="1"/>
      <c r="V198" s="1"/>
      <c r="W198" s="1"/>
      <c r="X198" s="1"/>
    </row>
    <row r="199" spans="2:24">
      <c r="S199" s="1"/>
      <c r="T199" s="1"/>
      <c r="U199" s="1"/>
      <c r="V199" s="1"/>
      <c r="W199" s="1"/>
      <c r="X199" s="1"/>
    </row>
    <row r="200" spans="2:24">
      <c r="S200" s="1"/>
      <c r="T200" s="1"/>
      <c r="U200" s="1"/>
      <c r="V200" s="1"/>
      <c r="W200" s="1"/>
      <c r="X200" s="1"/>
    </row>
    <row r="201" spans="2:24">
      <c r="S201" s="1"/>
      <c r="T201" s="1"/>
      <c r="U201" s="1"/>
      <c r="V201" s="1"/>
      <c r="W201" s="1"/>
      <c r="X201" s="1"/>
    </row>
    <row r="202" spans="2:24">
      <c r="S202" s="1"/>
      <c r="T202" s="1"/>
      <c r="U202" s="1"/>
      <c r="V202" s="1"/>
      <c r="W202" s="1"/>
      <c r="X202" s="1"/>
    </row>
    <row r="203" spans="2:24">
      <c r="S203" s="1"/>
      <c r="T203" s="1"/>
      <c r="U203" s="1"/>
      <c r="V203" s="1"/>
      <c r="W203" s="1"/>
      <c r="X203" s="1"/>
    </row>
    <row r="204" spans="2:24">
      <c r="S204" s="1"/>
      <c r="T204" s="1"/>
      <c r="U204" s="1"/>
      <c r="V204" s="1"/>
      <c r="W204" s="1"/>
      <c r="X204" s="1"/>
    </row>
    <row r="205" spans="2:24">
      <c r="S205" s="1"/>
      <c r="T205" s="1"/>
      <c r="U205" s="1"/>
      <c r="V205" s="1"/>
      <c r="W205" s="1"/>
      <c r="X205" s="1"/>
    </row>
    <row r="206" spans="2:24">
      <c r="S206" s="1"/>
      <c r="T206" s="1"/>
      <c r="U206" s="1"/>
      <c r="V206" s="1"/>
      <c r="W206" s="1"/>
      <c r="X206" s="1"/>
    </row>
    <row r="207" spans="2:24">
      <c r="S207" s="1"/>
      <c r="T207" s="1"/>
      <c r="U207" s="1"/>
      <c r="V207" s="1"/>
      <c r="W207" s="1"/>
      <c r="X207" s="1"/>
    </row>
    <row r="208" spans="2:24">
      <c r="S208" s="1"/>
      <c r="T208" s="1"/>
      <c r="U208" s="1"/>
      <c r="V208" s="1"/>
      <c r="W208" s="1"/>
      <c r="X208" s="1"/>
    </row>
    <row r="209" spans="19:24">
      <c r="S209" s="1"/>
      <c r="T209" s="1"/>
      <c r="U209" s="1"/>
      <c r="V209" s="1"/>
      <c r="W209" s="1"/>
      <c r="X209" s="1"/>
    </row>
    <row r="210" spans="19:24">
      <c r="S210" s="1"/>
      <c r="T210" s="1"/>
      <c r="U210" s="1"/>
      <c r="V210" s="1"/>
      <c r="W210" s="1"/>
      <c r="X210" s="1"/>
    </row>
    <row r="211" spans="19:24">
      <c r="S211" s="1"/>
      <c r="T211" s="1"/>
      <c r="U211" s="1"/>
      <c r="V211" s="1"/>
      <c r="W211" s="1"/>
      <c r="X211" s="1"/>
    </row>
    <row r="212" spans="19:24">
      <c r="S212" s="1"/>
      <c r="T212" s="1"/>
      <c r="U212" s="1"/>
      <c r="V212" s="1"/>
      <c r="W212" s="1"/>
      <c r="X212" s="1"/>
    </row>
    <row r="213" spans="19:24">
      <c r="S213" s="1"/>
      <c r="T213" s="1"/>
      <c r="U213" s="1"/>
      <c r="V213" s="1"/>
      <c r="W213" s="1"/>
      <c r="X213" s="1"/>
    </row>
    <row r="214" spans="19:24">
      <c r="S214" s="1"/>
      <c r="T214" s="1"/>
      <c r="U214" s="1"/>
      <c r="V214" s="1"/>
      <c r="W214" s="1"/>
      <c r="X214" s="1"/>
    </row>
    <row r="215" spans="19:24">
      <c r="S215" s="1"/>
      <c r="T215" s="1"/>
      <c r="U215" s="1"/>
      <c r="V215" s="1"/>
      <c r="W215" s="1"/>
      <c r="X215" s="1"/>
    </row>
    <row r="216" spans="19:24">
      <c r="S216" s="1"/>
      <c r="T216" s="1"/>
      <c r="U216" s="1"/>
      <c r="V216" s="1"/>
      <c r="W216" s="1"/>
      <c r="X216" s="1"/>
    </row>
    <row r="217" spans="19:24">
      <c r="S217" s="1"/>
      <c r="T217" s="1"/>
      <c r="U217" s="1"/>
      <c r="V217" s="1"/>
      <c r="W217" s="1"/>
      <c r="X217" s="1"/>
    </row>
    <row r="218" spans="19:24">
      <c r="S218" s="1"/>
      <c r="T218" s="1"/>
      <c r="U218" s="1"/>
      <c r="V218" s="1"/>
      <c r="W218" s="1"/>
      <c r="X218" s="1"/>
    </row>
    <row r="219" spans="19:24">
      <c r="S219" s="1"/>
      <c r="T219" s="1"/>
      <c r="U219" s="1"/>
      <c r="V219" s="1"/>
      <c r="W219" s="1"/>
      <c r="X219" s="1"/>
    </row>
    <row r="220" spans="19:24">
      <c r="S220" s="1"/>
      <c r="T220" s="1"/>
      <c r="U220" s="1"/>
      <c r="V220" s="1"/>
      <c r="W220" s="1"/>
      <c r="X220" s="1"/>
    </row>
    <row r="221" spans="19:24">
      <c r="S221" s="1"/>
      <c r="T221" s="1"/>
      <c r="U221" s="1"/>
      <c r="V221" s="1"/>
      <c r="W221" s="1"/>
      <c r="X221" s="1"/>
    </row>
    <row r="222" spans="19:24">
      <c r="S222" s="1"/>
      <c r="T222" s="1"/>
      <c r="U222" s="1"/>
      <c r="V222" s="1"/>
      <c r="W222" s="1"/>
      <c r="X222" s="1"/>
    </row>
    <row r="223" spans="19:24">
      <c r="S223" s="1"/>
      <c r="T223" s="1"/>
      <c r="U223" s="1"/>
      <c r="V223" s="1"/>
      <c r="W223" s="1"/>
      <c r="X223" s="1"/>
    </row>
    <row r="224" spans="19:24">
      <c r="S224" s="1"/>
      <c r="T224" s="1"/>
      <c r="U224" s="1"/>
      <c r="V224" s="1"/>
      <c r="W224" s="1"/>
      <c r="X224" s="1"/>
    </row>
    <row r="225" spans="19:24">
      <c r="S225" s="1"/>
      <c r="T225" s="1"/>
      <c r="U225" s="1"/>
      <c r="V225" s="1"/>
      <c r="W225" s="1"/>
      <c r="X225" s="1"/>
    </row>
    <row r="226" spans="19:24">
      <c r="S226" s="1"/>
      <c r="T226" s="1"/>
      <c r="U226" s="1"/>
      <c r="V226" s="1"/>
      <c r="W226" s="1"/>
      <c r="X226" s="1"/>
    </row>
    <row r="227" spans="19:24">
      <c r="S227" s="1"/>
      <c r="T227" s="1"/>
      <c r="U227" s="1"/>
      <c r="V227" s="1"/>
      <c r="W227" s="1"/>
      <c r="X227" s="1"/>
    </row>
    <row r="228" spans="19:24">
      <c r="S228" s="1"/>
      <c r="T228" s="1"/>
      <c r="U228" s="1"/>
      <c r="V228" s="1"/>
      <c r="W228" s="1"/>
      <c r="X228" s="1"/>
    </row>
    <row r="229" spans="19:24">
      <c r="S229" s="1"/>
      <c r="T229" s="1"/>
      <c r="U229" s="1"/>
      <c r="V229" s="1"/>
      <c r="W229" s="1"/>
      <c r="X229" s="1"/>
    </row>
    <row r="230" spans="19:24">
      <c r="S230" s="1"/>
      <c r="T230" s="1"/>
      <c r="U230" s="1"/>
      <c r="V230" s="1"/>
      <c r="W230" s="1"/>
      <c r="X230" s="1"/>
    </row>
    <row r="231" spans="19:24">
      <c r="S231" s="1"/>
      <c r="T231" s="1"/>
      <c r="U231" s="1"/>
      <c r="V231" s="1"/>
      <c r="W231" s="1"/>
      <c r="X231" s="1"/>
    </row>
    <row r="232" spans="19:24">
      <c r="S232" s="1"/>
      <c r="T232" s="1"/>
      <c r="U232" s="1"/>
      <c r="V232" s="1"/>
      <c r="W232" s="1"/>
      <c r="X232" s="1"/>
    </row>
    <row r="233" spans="19:24">
      <c r="S233" s="1"/>
      <c r="T233" s="1"/>
      <c r="U233" s="1"/>
      <c r="V233" s="1"/>
      <c r="W233" s="1"/>
      <c r="X233" s="1"/>
    </row>
    <row r="234" spans="19:24">
      <c r="S234" s="1"/>
      <c r="T234" s="1"/>
      <c r="U234" s="1"/>
      <c r="V234" s="1"/>
      <c r="W234" s="1"/>
      <c r="X234" s="1"/>
    </row>
    <row r="235" spans="19:24">
      <c r="S235" s="1"/>
      <c r="T235" s="1"/>
      <c r="U235" s="1"/>
      <c r="V235" s="1"/>
      <c r="W235" s="1"/>
      <c r="X235" s="1"/>
    </row>
    <row r="236" spans="19:24">
      <c r="S236" s="1"/>
      <c r="T236" s="1"/>
      <c r="U236" s="1"/>
      <c r="V236" s="1"/>
      <c r="W236" s="1"/>
      <c r="X236" s="1"/>
    </row>
    <row r="237" spans="19:24">
      <c r="S237" s="1"/>
      <c r="T237" s="1"/>
      <c r="U237" s="1"/>
      <c r="V237" s="1"/>
      <c r="W237" s="1"/>
      <c r="X237" s="1"/>
    </row>
    <row r="238" spans="19:24">
      <c r="S238" s="1"/>
      <c r="T238" s="1"/>
      <c r="U238" s="1"/>
      <c r="V238" s="1"/>
      <c r="W238" s="1"/>
      <c r="X238" s="1"/>
    </row>
    <row r="239" spans="19:24">
      <c r="S239" s="1"/>
      <c r="T239" s="1"/>
      <c r="U239" s="1"/>
      <c r="V239" s="1"/>
      <c r="W239" s="1"/>
      <c r="X239" s="1"/>
    </row>
    <row r="240" spans="19:24">
      <c r="S240" s="1"/>
      <c r="T240" s="1"/>
      <c r="U240" s="1"/>
      <c r="V240" s="1"/>
      <c r="W240" s="1"/>
      <c r="X240" s="1"/>
    </row>
    <row r="241" spans="19:24">
      <c r="S241" s="1"/>
      <c r="T241" s="1"/>
      <c r="U241" s="1"/>
      <c r="V241" s="1"/>
      <c r="W241" s="1"/>
      <c r="X241" s="1"/>
    </row>
    <row r="242" spans="19:24">
      <c r="S242" s="1"/>
      <c r="T242" s="1"/>
      <c r="U242" s="1"/>
      <c r="V242" s="1"/>
      <c r="W242" s="1"/>
      <c r="X242" s="1"/>
    </row>
    <row r="243" spans="19:24">
      <c r="S243" s="1"/>
      <c r="T243" s="1"/>
      <c r="U243" s="1"/>
      <c r="V243" s="1"/>
      <c r="W243" s="1"/>
      <c r="X243" s="1"/>
    </row>
    <row r="244" spans="19:24">
      <c r="S244" s="1"/>
      <c r="T244" s="1"/>
      <c r="U244" s="1"/>
      <c r="V244" s="1"/>
      <c r="W244" s="1"/>
      <c r="X244" s="1"/>
    </row>
    <row r="245" spans="19:24">
      <c r="S245" s="1"/>
      <c r="T245" s="1"/>
      <c r="U245" s="1"/>
      <c r="V245" s="1"/>
      <c r="W245" s="1"/>
      <c r="X245" s="1"/>
    </row>
    <row r="246" spans="19:24">
      <c r="S246" s="1"/>
      <c r="T246" s="1"/>
      <c r="U246" s="1"/>
      <c r="V246" s="1"/>
      <c r="W246" s="1"/>
      <c r="X246" s="1"/>
    </row>
    <row r="247" spans="19:24">
      <c r="S247" s="1"/>
      <c r="T247" s="1"/>
      <c r="U247" s="1"/>
      <c r="V247" s="1"/>
      <c r="W247" s="1"/>
      <c r="X247" s="1"/>
    </row>
    <row r="248" spans="19:24">
      <c r="S248" s="1"/>
      <c r="T248" s="1"/>
      <c r="U248" s="1"/>
      <c r="V248" s="1"/>
      <c r="W248" s="1"/>
      <c r="X248" s="1"/>
    </row>
    <row r="249" spans="19:24">
      <c r="S249" s="1"/>
      <c r="T249" s="1"/>
      <c r="U249" s="1"/>
      <c r="V249" s="1"/>
      <c r="W249" s="1"/>
      <c r="X249" s="1"/>
    </row>
    <row r="250" spans="19:24">
      <c r="S250" s="1"/>
      <c r="T250" s="1"/>
      <c r="U250" s="1"/>
      <c r="V250" s="1"/>
      <c r="W250" s="1"/>
      <c r="X250" s="1"/>
    </row>
    <row r="251" spans="19:24">
      <c r="S251" s="1"/>
      <c r="T251" s="1"/>
      <c r="U251" s="1"/>
      <c r="V251" s="1"/>
      <c r="W251" s="1"/>
      <c r="X251" s="1"/>
    </row>
    <row r="252" spans="19:24">
      <c r="S252" s="1"/>
      <c r="T252" s="1"/>
      <c r="U252" s="1"/>
      <c r="V252" s="1"/>
      <c r="W252" s="1"/>
      <c r="X252" s="1"/>
    </row>
    <row r="253" spans="19:24">
      <c r="S253" s="1"/>
      <c r="T253" s="1"/>
      <c r="U253" s="1"/>
      <c r="V253" s="1"/>
      <c r="W253" s="1"/>
      <c r="X253" s="1"/>
    </row>
    <row r="254" spans="19:24">
      <c r="S254" s="1"/>
      <c r="T254" s="1"/>
      <c r="U254" s="1"/>
      <c r="V254" s="1"/>
      <c r="W254" s="1"/>
      <c r="X254" s="1"/>
    </row>
    <row r="255" spans="19:24">
      <c r="S255" s="1"/>
      <c r="T255" s="1"/>
      <c r="U255" s="1"/>
      <c r="V255" s="1"/>
      <c r="W255" s="1"/>
      <c r="X255" s="1"/>
    </row>
    <row r="256" spans="19:24">
      <c r="S256" s="1"/>
      <c r="T256" s="1"/>
      <c r="U256" s="1"/>
      <c r="V256" s="1"/>
      <c r="W256" s="1"/>
      <c r="X256" s="1"/>
    </row>
    <row r="257" spans="19:24">
      <c r="S257" s="1"/>
      <c r="T257" s="1"/>
      <c r="U257" s="1"/>
      <c r="V257" s="1"/>
      <c r="W257" s="1"/>
      <c r="X257" s="1"/>
    </row>
    <row r="258" spans="19:24">
      <c r="S258" s="1"/>
      <c r="T258" s="1"/>
      <c r="U258" s="1"/>
      <c r="V258" s="1"/>
      <c r="W258" s="1"/>
      <c r="X258" s="1"/>
    </row>
    <row r="259" spans="19:24">
      <c r="S259" s="1"/>
      <c r="T259" s="1"/>
      <c r="U259" s="1"/>
      <c r="V259" s="1"/>
      <c r="W259" s="1"/>
      <c r="X259" s="1"/>
    </row>
    <row r="260" spans="19:24">
      <c r="S260" s="1"/>
      <c r="T260" s="1"/>
      <c r="U260" s="1"/>
      <c r="V260" s="1"/>
      <c r="W260" s="1"/>
      <c r="X260" s="1"/>
    </row>
    <row r="261" spans="19:24">
      <c r="S261" s="1"/>
      <c r="T261" s="1"/>
      <c r="U261" s="1"/>
      <c r="V261" s="1"/>
      <c r="W261" s="1"/>
      <c r="X261" s="1"/>
    </row>
    <row r="262" spans="19:24">
      <c r="S262" s="1"/>
      <c r="T262" s="1"/>
      <c r="U262" s="1"/>
      <c r="V262" s="1"/>
      <c r="W262" s="1"/>
      <c r="X262" s="1"/>
    </row>
    <row r="263" spans="19:24">
      <c r="S263" s="1"/>
      <c r="T263" s="1"/>
      <c r="U263" s="1"/>
      <c r="V263" s="1"/>
      <c r="W263" s="1"/>
      <c r="X263" s="1"/>
    </row>
    <row r="264" spans="19:24">
      <c r="S264" s="1"/>
      <c r="T264" s="1"/>
      <c r="U264" s="1"/>
      <c r="V264" s="1"/>
      <c r="W264" s="1"/>
      <c r="X264" s="1"/>
    </row>
    <row r="265" spans="19:24">
      <c r="S265" s="1"/>
      <c r="T265" s="1"/>
      <c r="U265" s="1"/>
      <c r="V265" s="1"/>
      <c r="W265" s="1"/>
      <c r="X265" s="1"/>
    </row>
    <row r="266" spans="19:24">
      <c r="S266" s="1"/>
      <c r="T266" s="1"/>
      <c r="U266" s="1"/>
      <c r="V266" s="1"/>
      <c r="W266" s="1"/>
      <c r="X266" s="1"/>
    </row>
    <row r="267" spans="19:24">
      <c r="S267" s="1"/>
      <c r="T267" s="1"/>
      <c r="U267" s="1"/>
      <c r="V267" s="1"/>
      <c r="W267" s="1"/>
      <c r="X267" s="1"/>
    </row>
    <row r="268" spans="19:24">
      <c r="S268" s="1"/>
      <c r="T268" s="1"/>
      <c r="U268" s="1"/>
      <c r="V268" s="1"/>
      <c r="W268" s="1"/>
      <c r="X268" s="1"/>
    </row>
    <row r="269" spans="19:24">
      <c r="S269" s="1"/>
      <c r="T269" s="1"/>
      <c r="U269" s="1"/>
      <c r="V269" s="1"/>
      <c r="W269" s="1"/>
      <c r="X269" s="1"/>
    </row>
    <row r="270" spans="19:24">
      <c r="S270" s="1"/>
      <c r="T270" s="1"/>
      <c r="U270" s="1"/>
      <c r="V270" s="1"/>
      <c r="W270" s="1"/>
      <c r="X270" s="1"/>
    </row>
    <row r="271" spans="19:24">
      <c r="S271" s="1"/>
      <c r="T271" s="1"/>
      <c r="U271" s="1"/>
      <c r="V271" s="1"/>
      <c r="W271" s="1"/>
      <c r="X271" s="1"/>
    </row>
    <row r="272" spans="19:24">
      <c r="S272" s="1"/>
      <c r="T272" s="1"/>
      <c r="U272" s="1"/>
      <c r="V272" s="1"/>
      <c r="W272" s="1"/>
      <c r="X272" s="1"/>
    </row>
    <row r="273" spans="19:24">
      <c r="S273" s="1"/>
      <c r="T273" s="1"/>
      <c r="U273" s="1"/>
      <c r="V273" s="1"/>
      <c r="W273" s="1"/>
      <c r="X273" s="1"/>
    </row>
    <row r="274" spans="19:24">
      <c r="S274" s="1"/>
      <c r="T274" s="1"/>
      <c r="U274" s="1"/>
      <c r="V274" s="1"/>
      <c r="W274" s="1"/>
      <c r="X274" s="1"/>
    </row>
  </sheetData>
  <phoneticPr fontId="2"/>
  <pageMargins left="0.75" right="0.75" top="1" bottom="1" header="0.51200000000000001" footer="0.51200000000000001"/>
  <pageSetup paperSize="9" orientation="portrait" horizontalDpi="400" verticalDpi="4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enableFormatConditionsCalculation="0">
    <tabColor indexed="41"/>
  </sheetPr>
  <dimension ref="A1:D52"/>
  <sheetViews>
    <sheetView showGridLines="0" workbookViewId="0">
      <selection activeCell="H4" sqref="H4"/>
    </sheetView>
  </sheetViews>
  <sheetFormatPr defaultRowHeight="13.5"/>
  <cols>
    <col min="1" max="1" width="17.25" bestFit="1" customWidth="1"/>
    <col min="2" max="2" width="9.125" bestFit="1" customWidth="1"/>
    <col min="3" max="3" width="8.375" bestFit="1" customWidth="1"/>
    <col min="4" max="4" width="7.625" customWidth="1"/>
  </cols>
  <sheetData>
    <row r="1" spans="1:4">
      <c r="A1" t="s">
        <v>139</v>
      </c>
    </row>
    <row r="2" spans="1:4" ht="14.25" thickBot="1">
      <c r="A2" s="26" t="s">
        <v>57</v>
      </c>
      <c r="B2" s="26" t="s">
        <v>58</v>
      </c>
      <c r="C2" s="26" t="s">
        <v>59</v>
      </c>
      <c r="D2" s="47" t="s">
        <v>60</v>
      </c>
    </row>
    <row r="3" spans="1:4" ht="14.25" thickTop="1">
      <c r="A3" s="27" t="s">
        <v>133</v>
      </c>
      <c r="B3" s="3">
        <v>241</v>
      </c>
      <c r="C3" s="46">
        <v>18</v>
      </c>
      <c r="D3" s="89"/>
    </row>
    <row r="4" spans="1:4">
      <c r="A4" s="27" t="s">
        <v>134</v>
      </c>
      <c r="B4" s="3">
        <v>245</v>
      </c>
      <c r="C4" s="46">
        <v>21</v>
      </c>
      <c r="D4" s="90"/>
    </row>
    <row r="5" spans="1:4">
      <c r="A5" s="27" t="s">
        <v>135</v>
      </c>
      <c r="B5" s="3">
        <v>295</v>
      </c>
      <c r="C5" s="46">
        <v>20</v>
      </c>
      <c r="D5" s="90"/>
    </row>
    <row r="6" spans="1:4">
      <c r="A6" s="27" t="s">
        <v>136</v>
      </c>
      <c r="B6" s="3">
        <v>239</v>
      </c>
      <c r="C6" s="46">
        <v>16</v>
      </c>
      <c r="D6" s="90"/>
    </row>
    <row r="7" spans="1:4">
      <c r="A7" s="27" t="s">
        <v>137</v>
      </c>
      <c r="B7" s="3">
        <v>256</v>
      </c>
      <c r="C7" s="46">
        <v>24</v>
      </c>
      <c r="D7" s="90"/>
    </row>
    <row r="8" spans="1:4" ht="14.25" thickBot="1">
      <c r="A8" s="27" t="s">
        <v>138</v>
      </c>
      <c r="B8" s="3">
        <v>300</v>
      </c>
      <c r="C8" s="46">
        <v>19</v>
      </c>
      <c r="D8" s="91"/>
    </row>
    <row r="9" spans="1:4" ht="15" thickTop="1" thickBot="1"/>
    <row r="10" spans="1:4" ht="15" thickTop="1" thickBot="1">
      <c r="A10" s="2" t="s">
        <v>61</v>
      </c>
      <c r="B10" s="28">
        <v>250</v>
      </c>
      <c r="C10" t="s">
        <v>62</v>
      </c>
    </row>
    <row r="11" spans="1:4" ht="15" thickTop="1" thickBot="1">
      <c r="A11" s="2" t="s">
        <v>63</v>
      </c>
      <c r="B11" s="28">
        <v>20</v>
      </c>
      <c r="C11" t="s">
        <v>64</v>
      </c>
      <c r="D11" t="s">
        <v>65</v>
      </c>
    </row>
    <row r="12" spans="1:4" ht="14.25" thickTop="1"/>
    <row r="41" spans="1:4">
      <c r="A41" t="s">
        <v>56</v>
      </c>
    </row>
    <row r="42" spans="1:4" ht="14.25" thickBot="1">
      <c r="A42" s="26" t="s">
        <v>57</v>
      </c>
      <c r="B42" s="26" t="s">
        <v>58</v>
      </c>
      <c r="C42" s="26" t="s">
        <v>59</v>
      </c>
      <c r="D42" s="47" t="s">
        <v>60</v>
      </c>
    </row>
    <row r="43" spans="1:4" ht="14.25" thickTop="1">
      <c r="A43" s="27" t="s">
        <v>133</v>
      </c>
      <c r="B43" s="3">
        <v>241</v>
      </c>
      <c r="C43" s="46">
        <v>18</v>
      </c>
      <c r="D43" s="48" t="str">
        <f t="shared" ref="D43:D48" si="0">IF(B43&lt;=$B$50,IF(C43&lt;=$B$51,"○","×"),"×")</f>
        <v>○</v>
      </c>
    </row>
    <row r="44" spans="1:4">
      <c r="A44" s="27" t="s">
        <v>134</v>
      </c>
      <c r="B44" s="3">
        <v>245</v>
      </c>
      <c r="C44" s="46">
        <v>21</v>
      </c>
      <c r="D44" s="49" t="str">
        <f t="shared" si="0"/>
        <v>×</v>
      </c>
    </row>
    <row r="45" spans="1:4">
      <c r="A45" s="27" t="s">
        <v>135</v>
      </c>
      <c r="B45" s="3">
        <v>295</v>
      </c>
      <c r="C45" s="46">
        <v>20</v>
      </c>
      <c r="D45" s="49" t="str">
        <f t="shared" si="0"/>
        <v>×</v>
      </c>
    </row>
    <row r="46" spans="1:4">
      <c r="A46" s="27" t="s">
        <v>136</v>
      </c>
      <c r="B46" s="3">
        <v>239</v>
      </c>
      <c r="C46" s="46">
        <v>16</v>
      </c>
      <c r="D46" s="49" t="str">
        <f t="shared" si="0"/>
        <v>○</v>
      </c>
    </row>
    <row r="47" spans="1:4">
      <c r="A47" s="27" t="s">
        <v>137</v>
      </c>
      <c r="B47" s="3">
        <v>256</v>
      </c>
      <c r="C47" s="46">
        <v>24</v>
      </c>
      <c r="D47" s="49" t="str">
        <f t="shared" si="0"/>
        <v>×</v>
      </c>
    </row>
    <row r="48" spans="1:4" ht="14.25" thickBot="1">
      <c r="A48" s="27" t="s">
        <v>138</v>
      </c>
      <c r="B48" s="3">
        <v>300</v>
      </c>
      <c r="C48" s="46">
        <v>19</v>
      </c>
      <c r="D48" s="50" t="str">
        <f t="shared" si="0"/>
        <v>×</v>
      </c>
    </row>
    <row r="49" spans="1:4" ht="15" thickTop="1" thickBot="1"/>
    <row r="50" spans="1:4" ht="15" thickTop="1" thickBot="1">
      <c r="A50" s="2" t="s">
        <v>61</v>
      </c>
      <c r="B50" s="28">
        <v>250</v>
      </c>
      <c r="C50" t="s">
        <v>62</v>
      </c>
    </row>
    <row r="51" spans="1:4" ht="15" thickTop="1" thickBot="1">
      <c r="A51" s="2" t="s">
        <v>63</v>
      </c>
      <c r="B51" s="28">
        <v>20</v>
      </c>
      <c r="C51" t="s">
        <v>64</v>
      </c>
      <c r="D51" t="s">
        <v>65</v>
      </c>
    </row>
    <row r="52" spans="1:4" ht="14.25" thickTop="1"/>
  </sheetData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F55"/>
  <sheetViews>
    <sheetView showGridLines="0" workbookViewId="0">
      <selection activeCell="C15" sqref="C15"/>
    </sheetView>
  </sheetViews>
  <sheetFormatPr defaultRowHeight="13.5"/>
  <cols>
    <col min="1" max="1" width="2.75" customWidth="1"/>
    <col min="2" max="2" width="6.5" customWidth="1"/>
    <col min="3" max="3" width="16.375" customWidth="1"/>
    <col min="5" max="5" width="4.75" customWidth="1"/>
    <col min="6" max="6" width="11.375" customWidth="1"/>
  </cols>
  <sheetData>
    <row r="2" spans="2:6" ht="14.25" thickBot="1">
      <c r="B2" s="125" t="s">
        <v>66</v>
      </c>
      <c r="C2" s="125"/>
      <c r="E2" s="2" t="s">
        <v>67</v>
      </c>
      <c r="F2" s="29">
        <v>40970</v>
      </c>
    </row>
    <row r="3" spans="2:6" ht="14.25" thickTop="1"/>
    <row r="4" spans="2:6">
      <c r="B4" s="30" t="s">
        <v>68</v>
      </c>
      <c r="C4" s="30" t="s">
        <v>1</v>
      </c>
      <c r="D4" s="30" t="s">
        <v>2</v>
      </c>
      <c r="E4" s="30" t="s">
        <v>3</v>
      </c>
      <c r="F4" s="30" t="s">
        <v>6</v>
      </c>
    </row>
    <row r="5" spans="2:6">
      <c r="B5" s="3" t="s">
        <v>69</v>
      </c>
      <c r="C5" s="31" t="s">
        <v>70</v>
      </c>
      <c r="D5" s="32">
        <v>39000</v>
      </c>
      <c r="E5" s="3">
        <v>2</v>
      </c>
      <c r="F5" s="33">
        <v>78000</v>
      </c>
    </row>
    <row r="6" spans="2:6">
      <c r="B6" s="3" t="s">
        <v>71</v>
      </c>
      <c r="C6" s="31" t="s">
        <v>72</v>
      </c>
      <c r="D6" s="32">
        <v>20000</v>
      </c>
      <c r="E6" s="3">
        <v>1</v>
      </c>
      <c r="F6" s="33">
        <v>20000</v>
      </c>
    </row>
    <row r="7" spans="2:6">
      <c r="B7" s="3"/>
      <c r="C7" s="31" t="s">
        <v>73</v>
      </c>
      <c r="D7" s="32" t="s">
        <v>73</v>
      </c>
      <c r="E7" s="3"/>
      <c r="F7" s="33" t="s">
        <v>73</v>
      </c>
    </row>
    <row r="8" spans="2:6">
      <c r="B8" s="3"/>
      <c r="C8" s="31" t="s">
        <v>73</v>
      </c>
      <c r="D8" s="32" t="s">
        <v>73</v>
      </c>
      <c r="E8" s="3"/>
      <c r="F8" s="33" t="s">
        <v>73</v>
      </c>
    </row>
    <row r="9" spans="2:6">
      <c r="B9" s="3"/>
      <c r="C9" s="31" t="s">
        <v>73</v>
      </c>
      <c r="D9" s="32" t="s">
        <v>73</v>
      </c>
      <c r="E9" s="3"/>
      <c r="F9" s="33" t="s">
        <v>73</v>
      </c>
    </row>
    <row r="10" spans="2:6">
      <c r="B10" s="3"/>
      <c r="C10" s="31" t="s">
        <v>73</v>
      </c>
      <c r="D10" s="32" t="s">
        <v>73</v>
      </c>
      <c r="E10" s="3"/>
      <c r="F10" s="33" t="s">
        <v>73</v>
      </c>
    </row>
    <row r="11" spans="2:6">
      <c r="C11" s="34"/>
      <c r="D11" s="35" t="s">
        <v>74</v>
      </c>
      <c r="E11" s="36"/>
      <c r="F11" s="37">
        <v>98000</v>
      </c>
    </row>
    <row r="12" spans="2:6">
      <c r="C12" s="34"/>
      <c r="D12" s="38" t="s">
        <v>4</v>
      </c>
      <c r="E12" s="39"/>
      <c r="F12" s="33">
        <v>4900</v>
      </c>
    </row>
    <row r="13" spans="2:6">
      <c r="C13" s="40"/>
      <c r="D13" s="41" t="s">
        <v>7</v>
      </c>
      <c r="E13" s="42"/>
      <c r="F13" s="43">
        <v>102900</v>
      </c>
    </row>
    <row r="14" spans="2:6" ht="14.25" thickBot="1"/>
    <row r="15" spans="2:6" ht="15" thickTop="1" thickBot="1">
      <c r="C15" s="44"/>
      <c r="F15" s="45" t="s">
        <v>75</v>
      </c>
    </row>
    <row r="16" spans="2:6" ht="14.25" thickTop="1">
      <c r="F16" s="2" t="s">
        <v>76</v>
      </c>
    </row>
    <row r="41" spans="2:6" ht="14.25" thickBot="1">
      <c r="B41" s="125" t="s">
        <v>66</v>
      </c>
      <c r="C41" s="125"/>
      <c r="E41" s="2" t="s">
        <v>67</v>
      </c>
      <c r="F41" s="29">
        <f>F2</f>
        <v>40970</v>
      </c>
    </row>
    <row r="42" spans="2:6" ht="14.25" thickTop="1"/>
    <row r="43" spans="2:6">
      <c r="B43" s="30" t="s">
        <v>68</v>
      </c>
      <c r="C43" s="30" t="s">
        <v>1</v>
      </c>
      <c r="D43" s="30" t="s">
        <v>2</v>
      </c>
      <c r="E43" s="30" t="s">
        <v>3</v>
      </c>
      <c r="F43" s="30" t="s">
        <v>6</v>
      </c>
    </row>
    <row r="44" spans="2:6">
      <c r="B44" s="3" t="s">
        <v>69</v>
      </c>
      <c r="C44" s="31" t="s">
        <v>70</v>
      </c>
      <c r="D44" s="32">
        <v>39000</v>
      </c>
      <c r="E44" s="3">
        <v>2</v>
      </c>
      <c r="F44" s="33">
        <v>78000</v>
      </c>
    </row>
    <row r="45" spans="2:6">
      <c r="B45" s="3" t="s">
        <v>71</v>
      </c>
      <c r="C45" s="31" t="s">
        <v>72</v>
      </c>
      <c r="D45" s="32">
        <v>20000</v>
      </c>
      <c r="E45" s="3">
        <v>1</v>
      </c>
      <c r="F45" s="33">
        <v>20000</v>
      </c>
    </row>
    <row r="46" spans="2:6">
      <c r="B46" s="3"/>
      <c r="C46" s="31" t="s">
        <v>73</v>
      </c>
      <c r="D46" s="32" t="s">
        <v>73</v>
      </c>
      <c r="E46" s="3"/>
      <c r="F46" s="33" t="s">
        <v>73</v>
      </c>
    </row>
    <row r="47" spans="2:6">
      <c r="B47" s="3"/>
      <c r="C47" s="31" t="s">
        <v>73</v>
      </c>
      <c r="D47" s="32" t="s">
        <v>73</v>
      </c>
      <c r="E47" s="3"/>
      <c r="F47" s="33" t="s">
        <v>73</v>
      </c>
    </row>
    <row r="48" spans="2:6">
      <c r="B48" s="3"/>
      <c r="C48" s="31" t="s">
        <v>73</v>
      </c>
      <c r="D48" s="32" t="s">
        <v>73</v>
      </c>
      <c r="E48" s="3"/>
      <c r="F48" s="33" t="s">
        <v>73</v>
      </c>
    </row>
    <row r="49" spans="2:6">
      <c r="B49" s="3"/>
      <c r="C49" s="31" t="s">
        <v>73</v>
      </c>
      <c r="D49" s="32" t="s">
        <v>73</v>
      </c>
      <c r="E49" s="3"/>
      <c r="F49" s="33" t="s">
        <v>73</v>
      </c>
    </row>
    <row r="50" spans="2:6">
      <c r="C50" s="34"/>
      <c r="D50" s="35" t="s">
        <v>74</v>
      </c>
      <c r="E50" s="36"/>
      <c r="F50" s="37">
        <v>98000</v>
      </c>
    </row>
    <row r="51" spans="2:6">
      <c r="C51" s="34"/>
      <c r="D51" s="38" t="s">
        <v>4</v>
      </c>
      <c r="E51" s="39"/>
      <c r="F51" s="33">
        <v>4900</v>
      </c>
    </row>
    <row r="52" spans="2:6">
      <c r="C52" s="40"/>
      <c r="D52" s="41" t="s">
        <v>7</v>
      </c>
      <c r="E52" s="42"/>
      <c r="F52" s="43">
        <v>102900</v>
      </c>
    </row>
    <row r="53" spans="2:6" ht="14.25" thickBot="1"/>
    <row r="54" spans="2:6" ht="15" thickTop="1" thickBot="1">
      <c r="C54" s="44">
        <f>DATE(YEAR(F41),IF(DAY(F41)&lt;=15,MONTH(F41),MONTH(F41)+1),25)</f>
        <v>40993</v>
      </c>
      <c r="F54" s="45" t="s">
        <v>75</v>
      </c>
    </row>
    <row r="55" spans="2:6" ht="14.25" thickTop="1">
      <c r="F55" s="2" t="s">
        <v>76</v>
      </c>
    </row>
  </sheetData>
  <mergeCells count="2">
    <mergeCell ref="B2:C2"/>
    <mergeCell ref="B41:C41"/>
  </mergeCells>
  <phoneticPr fontId="2"/>
  <pageMargins left="0.75" right="0.75" top="1" bottom="1" header="0.51200000000000001" footer="0.51200000000000001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 enableFormatConditionsCalculation="0">
    <tabColor indexed="41"/>
  </sheetPr>
  <dimension ref="A1:E91"/>
  <sheetViews>
    <sheetView workbookViewId="0">
      <selection activeCell="E8" sqref="E8"/>
    </sheetView>
  </sheetViews>
  <sheetFormatPr defaultRowHeight="13.5"/>
  <cols>
    <col min="1" max="4" width="9" style="73"/>
    <col min="5" max="5" width="9.5" style="73" bestFit="1" customWidth="1"/>
    <col min="6" max="16384" width="9" style="73"/>
  </cols>
  <sheetData>
    <row r="1" spans="1:5" ht="18.75">
      <c r="A1" s="78" t="s">
        <v>52</v>
      </c>
      <c r="B1" s="79"/>
    </row>
    <row r="7" spans="1:5" ht="18" thickBot="1">
      <c r="B7" s="74" t="s">
        <v>53</v>
      </c>
      <c r="C7" s="75"/>
      <c r="D7" s="75"/>
      <c r="E7" s="74" t="s">
        <v>54</v>
      </c>
    </row>
    <row r="8" spans="1:5" ht="18.75" thickTop="1" thickBot="1">
      <c r="B8" s="76">
        <v>2014</v>
      </c>
      <c r="C8" s="75" t="s">
        <v>55</v>
      </c>
      <c r="D8" s="75"/>
      <c r="E8" s="77"/>
    </row>
    <row r="9" spans="1:5" ht="14.25" thickTop="1"/>
    <row r="40" spans="1:5" ht="18.75">
      <c r="A40" s="78" t="s">
        <v>52</v>
      </c>
      <c r="B40" s="79"/>
    </row>
    <row r="41" spans="1:5" ht="13.5" customHeight="1">
      <c r="A41" s="72"/>
    </row>
    <row r="42" spans="1:5" ht="13.5" customHeight="1">
      <c r="A42" s="72"/>
    </row>
    <row r="43" spans="1:5" ht="13.5" customHeight="1">
      <c r="A43" s="72"/>
    </row>
    <row r="44" spans="1:5" ht="19.5" thickBot="1">
      <c r="A44" s="72"/>
      <c r="B44" s="74" t="s">
        <v>53</v>
      </c>
      <c r="C44" s="75"/>
      <c r="D44" s="75"/>
      <c r="E44" s="74" t="s">
        <v>54</v>
      </c>
    </row>
    <row r="45" spans="1:5" ht="20.25" thickTop="1" thickBot="1">
      <c r="A45" s="72"/>
      <c r="B45" s="76">
        <f>$B$8</f>
        <v>2014</v>
      </c>
      <c r="C45" s="75" t="s">
        <v>55</v>
      </c>
      <c r="D45" s="75"/>
      <c r="E45" s="77" t="str">
        <f>IF(B45="","",IF((DATE(B45+1,1,1)-DATE(B45,1,1))=366,"○","×"))</f>
        <v>×</v>
      </c>
    </row>
    <row r="46" spans="1:5" ht="13.5" customHeight="1" thickTop="1">
      <c r="A46" s="72"/>
    </row>
    <row r="47" spans="1:5" ht="13.5" customHeight="1">
      <c r="A47" s="72"/>
    </row>
    <row r="48" spans="1:5" ht="13.5" customHeight="1">
      <c r="A48" s="72"/>
    </row>
    <row r="49" spans="1:5" ht="13.5" customHeight="1">
      <c r="A49" s="72"/>
    </row>
    <row r="50" spans="1:5" ht="13.5" customHeight="1">
      <c r="A50" s="72"/>
    </row>
    <row r="58" spans="1:5" ht="18" thickBot="1">
      <c r="B58" s="74" t="s">
        <v>53</v>
      </c>
      <c r="C58" s="75"/>
      <c r="D58" s="75"/>
      <c r="E58" s="74" t="s">
        <v>54</v>
      </c>
    </row>
    <row r="59" spans="1:5" ht="18.75" thickTop="1" thickBot="1">
      <c r="B59" s="76">
        <f>$B$8</f>
        <v>2014</v>
      </c>
      <c r="C59" s="75" t="s">
        <v>55</v>
      </c>
      <c r="D59" s="75"/>
      <c r="E59" s="77" t="str">
        <f>IF(B59="","",IF(DAY(DATE(B59,3,1)-1)=29,"○","×"))</f>
        <v>×</v>
      </c>
    </row>
    <row r="60" spans="1:5" ht="14.25" thickTop="1"/>
    <row r="78" spans="2:5" ht="17.25">
      <c r="B78" s="74" t="s">
        <v>53</v>
      </c>
      <c r="C78" s="75"/>
      <c r="D78" s="75"/>
      <c r="E78" s="74" t="s">
        <v>54</v>
      </c>
    </row>
    <row r="79" spans="2:5" ht="18" thickBot="1">
      <c r="B79" s="74"/>
      <c r="C79" s="75"/>
      <c r="D79" s="75"/>
      <c r="E79" s="74"/>
    </row>
    <row r="80" spans="2:5" ht="18.75" thickTop="1" thickBot="1">
      <c r="B80" s="76">
        <f>$B$8</f>
        <v>2014</v>
      </c>
      <c r="C80" s="75" t="s">
        <v>55</v>
      </c>
      <c r="D80" s="75"/>
      <c r="E80" s="77" t="str">
        <f>IF(B80="","",IF(MOD(B80,4)=0,IF(MOD(B80,100)=0,IF(MOD(B80,400)=0,"○","×"),"○"),"×"))</f>
        <v>×</v>
      </c>
    </row>
    <row r="81" spans="2:5" ht="14.25" thickTop="1"/>
    <row r="88" spans="2:5" ht="17.25">
      <c r="B88" s="74" t="s">
        <v>53</v>
      </c>
      <c r="C88" s="75"/>
      <c r="D88" s="75"/>
      <c r="E88" s="74" t="s">
        <v>54</v>
      </c>
    </row>
    <row r="89" spans="2:5" ht="18" thickBot="1">
      <c r="B89" s="74"/>
      <c r="C89" s="75"/>
      <c r="D89" s="75"/>
      <c r="E89" s="74"/>
    </row>
    <row r="90" spans="2:5" ht="18.75" thickTop="1" thickBot="1">
      <c r="B90" s="76">
        <f>$B$8</f>
        <v>2014</v>
      </c>
      <c r="C90" s="75" t="s">
        <v>55</v>
      </c>
      <c r="D90" s="75"/>
      <c r="E90" s="77" t="str">
        <f>IF(B90="","",IF(AND(MOD(B90,4)=0,OR(MOD(B90,100)&lt;&gt;0,MOD(B90,400)=0)),"○","×"))</f>
        <v>×</v>
      </c>
    </row>
    <row r="91" spans="2:5" ht="14.25" thickTop="1"/>
  </sheetData>
  <phoneticPr fontId="2"/>
  <dataValidations count="1">
    <dataValidation imeMode="off" allowBlank="1" showInputMessage="1" showErrorMessage="1" sqref="B59 B8 B45 B80 B90"/>
  </dataValidations>
  <pageMargins left="0.75" right="0.75" top="1" bottom="1" header="0.51200000000000001" footer="0.5120000000000000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問1</vt:lpstr>
      <vt:lpstr>問2</vt:lpstr>
      <vt:lpstr>問3</vt:lpstr>
      <vt:lpstr>問4</vt:lpstr>
      <vt:lpstr>問5</vt:lpstr>
      <vt:lpstr>問6</vt:lpstr>
      <vt:lpstr>問7</vt:lpstr>
    </vt:vector>
  </TitlesOfParts>
  <Manager>エムティ･ソフト</Manager>
  <Company>エムティ･ソフト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ＩＦ関数の入れ子</dc:title>
  <dc:subject>ＩＦ関数の入れ子</dc:subject>
  <dc:creator>エムティ･ソフト</dc:creator>
  <cp:lastModifiedBy>tsukigi</cp:lastModifiedBy>
  <cp:lastPrinted>1998-12-11T03:15:02Z</cp:lastPrinted>
  <dcterms:created xsi:type="dcterms:W3CDTF">1998-12-09T08:12:54Z</dcterms:created>
  <dcterms:modified xsi:type="dcterms:W3CDTF">2022-06-26T23:22:16Z</dcterms:modified>
</cp:coreProperties>
</file>