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2120" windowHeight="10080"/>
  </bookViews>
  <sheets>
    <sheet name="問１" sheetId="4" r:id="rId1"/>
    <sheet name="問２" sheetId="5" r:id="rId2"/>
    <sheet name="問３" sheetId="6" r:id="rId3"/>
    <sheet name="問４" sheetId="7" r:id="rId4"/>
  </sheets>
  <externalReferences>
    <externalReference r:id="rId5"/>
  </externalReferences>
  <definedNames>
    <definedName name="K_0">[1]おまけ!#REF!</definedName>
    <definedName name="K_1">[1]おまけ!#REF!</definedName>
    <definedName name="K_2">[1]おまけ!#REF!</definedName>
    <definedName name="K_3">[1]おまけ!#REF!</definedName>
    <definedName name="K_4">[1]おまけ!#REF!</definedName>
    <definedName name="K_5">[1]おまけ!#REF!</definedName>
    <definedName name="K_6">[1]おまけ!#REF!</definedName>
    <definedName name="K_7">[1]おまけ!#REF!</definedName>
    <definedName name="K_8">[1]おまけ!#REF!</definedName>
    <definedName name="K_9">[1]おまけ!#REF!</definedName>
    <definedName name="K_AC">[1]おまけ!#REF!</definedName>
    <definedName name="K_C">[1]おまけ!#REF!</definedName>
    <definedName name="K_D">[1]おまけ!#REF!</definedName>
    <definedName name="K_Equol">[1]おまけ!#REF!</definedName>
    <definedName name="K_N">[1]おまけ!#REF!</definedName>
    <definedName name="K_P">[1]おまけ!#REF!</definedName>
    <definedName name="K_Piriod">[1]おまけ!#REF!</definedName>
    <definedName name="K_Plus">[1]おまけ!#REF!</definedName>
    <definedName name="K_PM">[1]おまけ!#REF!</definedName>
    <definedName name="K_R">[1]おまけ!#REF!</definedName>
    <definedName name="K_X">[1]おまけ!#REF!</definedName>
    <definedName name="MN">[1]おまけ!#REF!</definedName>
    <definedName name="MP">[1]おまけ!#REF!</definedName>
    <definedName name="MR">[1]おまけ!#REF!</definedName>
    <definedName name="_xlnm.Print_Area" localSheetId="2">問３!$L$1:$W$21</definedName>
  </definedNames>
  <calcPr calcId="145621"/>
</workbook>
</file>

<file path=xl/calcChain.xml><?xml version="1.0" encoding="utf-8"?>
<calcChain xmlns="http://schemas.openxmlformats.org/spreadsheetml/2006/main">
  <c r="AB23" i="7" l="1"/>
  <c r="AA23" i="7"/>
  <c r="AA24" i="7" s="1"/>
  <c r="Z23" i="7"/>
  <c r="Z24" i="7" s="1"/>
  <c r="Y23" i="7"/>
  <c r="X23" i="7"/>
  <c r="W23" i="7"/>
  <c r="W24" i="7" s="1"/>
  <c r="V23" i="7"/>
  <c r="V24" i="7" s="1"/>
  <c r="K23" i="7"/>
  <c r="K24" i="7" s="1"/>
  <c r="J23" i="7"/>
  <c r="J24" i="7" s="1"/>
  <c r="I23" i="7"/>
  <c r="H23" i="7"/>
  <c r="G23" i="7"/>
  <c r="G24" i="7" s="1"/>
  <c r="F23" i="7"/>
  <c r="F24" i="7" s="1"/>
  <c r="E23" i="7"/>
  <c r="AD22" i="7"/>
  <c r="AE22" i="7" s="1"/>
  <c r="N22" i="7"/>
  <c r="M22" i="7"/>
  <c r="AD21" i="7"/>
  <c r="AE21" i="7" s="1"/>
  <c r="N21" i="7"/>
  <c r="M21" i="7"/>
  <c r="AD20" i="7"/>
  <c r="AE20" i="7" s="1"/>
  <c r="N20" i="7"/>
  <c r="M20" i="7"/>
  <c r="AD19" i="7"/>
  <c r="AE19" i="7" s="1"/>
  <c r="N19" i="7"/>
  <c r="M19" i="7"/>
  <c r="AD18" i="7"/>
  <c r="AE18" i="7" s="1"/>
  <c r="N18" i="7"/>
  <c r="M18" i="7"/>
  <c r="AD17" i="7"/>
  <c r="AE17" i="7" s="1"/>
  <c r="N17" i="7"/>
  <c r="M17" i="7"/>
  <c r="AD16" i="7"/>
  <c r="AE16" i="7" s="1"/>
  <c r="N16" i="7"/>
  <c r="M16" i="7"/>
  <c r="AD15" i="7"/>
  <c r="AE15" i="7" s="1"/>
  <c r="N15" i="7"/>
  <c r="M15" i="7"/>
  <c r="AB14" i="7"/>
  <c r="AB24" i="7" s="1"/>
  <c r="AA14" i="7"/>
  <c r="Z14" i="7"/>
  <c r="Y14" i="7"/>
  <c r="Y24" i="7" s="1"/>
  <c r="X14" i="7"/>
  <c r="AD14" i="7" s="1"/>
  <c r="AE14" i="7" s="1"/>
  <c r="W14" i="7"/>
  <c r="V14" i="7"/>
  <c r="K14" i="7"/>
  <c r="J14" i="7"/>
  <c r="I14" i="7"/>
  <c r="I24" i="7" s="1"/>
  <c r="H14" i="7"/>
  <c r="M14" i="7" s="1"/>
  <c r="N14" i="7" s="1"/>
  <c r="G14" i="7"/>
  <c r="F14" i="7"/>
  <c r="E14" i="7"/>
  <c r="E24" i="7" s="1"/>
  <c r="AE13" i="7"/>
  <c r="AD13" i="7"/>
  <c r="M13" i="7"/>
  <c r="N13" i="7" s="1"/>
  <c r="AE12" i="7"/>
  <c r="AD12" i="7"/>
  <c r="M12" i="7"/>
  <c r="N12" i="7" s="1"/>
  <c r="AE11" i="7"/>
  <c r="AD11" i="7"/>
  <c r="M11" i="7"/>
  <c r="N11" i="7" s="1"/>
  <c r="AE10" i="7"/>
  <c r="AD10" i="7"/>
  <c r="M10" i="7"/>
  <c r="N10" i="7" s="1"/>
  <c r="AE9" i="7"/>
  <c r="AD9" i="7"/>
  <c r="M9" i="7"/>
  <c r="N9" i="7" s="1"/>
  <c r="AE8" i="7"/>
  <c r="AD8" i="7"/>
  <c r="M8" i="7"/>
  <c r="N8" i="7" s="1"/>
  <c r="AE7" i="7"/>
  <c r="AD7" i="7"/>
  <c r="M7" i="7"/>
  <c r="N7" i="7" s="1"/>
  <c r="AE6" i="7"/>
  <c r="AD6" i="7"/>
  <c r="M6" i="7"/>
  <c r="N6" i="7" s="1"/>
  <c r="Z23" i="5"/>
  <c r="Y23" i="5"/>
  <c r="Y24" i="5" s="1"/>
  <c r="X23" i="5"/>
  <c r="X24" i="5" s="1"/>
  <c r="W23" i="5"/>
  <c r="W24" i="5" s="1"/>
  <c r="V23" i="5"/>
  <c r="U23" i="5"/>
  <c r="U24" i="5" s="1"/>
  <c r="T23" i="5"/>
  <c r="T24" i="5" s="1"/>
  <c r="J23" i="5"/>
  <c r="J24" i="5" s="1"/>
  <c r="I23" i="5"/>
  <c r="I24" i="5" s="1"/>
  <c r="H23" i="5"/>
  <c r="H24" i="5" s="1"/>
  <c r="G23" i="5"/>
  <c r="F23" i="5"/>
  <c r="F24" i="5" s="1"/>
  <c r="E23" i="5"/>
  <c r="E24" i="5" s="1"/>
  <c r="D23" i="5"/>
  <c r="D24" i="5" s="1"/>
  <c r="AA22" i="5"/>
  <c r="AB22" i="5" s="1"/>
  <c r="L22" i="5"/>
  <c r="K22" i="5"/>
  <c r="AA21" i="5"/>
  <c r="AB21" i="5" s="1"/>
  <c r="L21" i="5"/>
  <c r="K21" i="5"/>
  <c r="AA20" i="5"/>
  <c r="AB20" i="5" s="1"/>
  <c r="L20" i="5"/>
  <c r="K20" i="5"/>
  <c r="AA19" i="5"/>
  <c r="AB19" i="5" s="1"/>
  <c r="L19" i="5"/>
  <c r="K19" i="5"/>
  <c r="AA18" i="5"/>
  <c r="AB18" i="5" s="1"/>
  <c r="L18" i="5"/>
  <c r="K18" i="5"/>
  <c r="AA17" i="5"/>
  <c r="AB17" i="5" s="1"/>
  <c r="L17" i="5"/>
  <c r="K17" i="5"/>
  <c r="AA16" i="5"/>
  <c r="AB16" i="5" s="1"/>
  <c r="L16" i="5"/>
  <c r="K16" i="5"/>
  <c r="AA15" i="5"/>
  <c r="AB15" i="5" s="1"/>
  <c r="L15" i="5"/>
  <c r="K15" i="5"/>
  <c r="Z14" i="5"/>
  <c r="Z24" i="5" s="1"/>
  <c r="Y14" i="5"/>
  <c r="X14" i="5"/>
  <c r="W14" i="5"/>
  <c r="V14" i="5"/>
  <c r="V24" i="5" s="1"/>
  <c r="U14" i="5"/>
  <c r="AA14" i="5" s="1"/>
  <c r="AB14" i="5" s="1"/>
  <c r="T14" i="5"/>
  <c r="J14" i="5"/>
  <c r="I14" i="5"/>
  <c r="H14" i="5"/>
  <c r="G14" i="5"/>
  <c r="G24" i="5" s="1"/>
  <c r="F14" i="5"/>
  <c r="E14" i="5"/>
  <c r="D14" i="5"/>
  <c r="AB13" i="5"/>
  <c r="AA13" i="5"/>
  <c r="K13" i="5"/>
  <c r="L13" i="5" s="1"/>
  <c r="AB12" i="5"/>
  <c r="AA12" i="5"/>
  <c r="K12" i="5"/>
  <c r="L12" i="5" s="1"/>
  <c r="AB11" i="5"/>
  <c r="AA11" i="5"/>
  <c r="K11" i="5"/>
  <c r="L11" i="5" s="1"/>
  <c r="AB10" i="5"/>
  <c r="AA10" i="5"/>
  <c r="K10" i="5"/>
  <c r="L10" i="5" s="1"/>
  <c r="AB9" i="5"/>
  <c r="AA9" i="5"/>
  <c r="K9" i="5"/>
  <c r="L9" i="5" s="1"/>
  <c r="AB8" i="5"/>
  <c r="AA8" i="5"/>
  <c r="K8" i="5"/>
  <c r="L8" i="5" s="1"/>
  <c r="AB7" i="5"/>
  <c r="AA7" i="5"/>
  <c r="K7" i="5"/>
  <c r="L7" i="5" s="1"/>
  <c r="AB6" i="5"/>
  <c r="AA6" i="5"/>
  <c r="K6" i="5"/>
  <c r="L6" i="5" s="1"/>
  <c r="U22" i="4"/>
  <c r="U23" i="4" s="1"/>
  <c r="T22" i="4"/>
  <c r="T23" i="4" s="1"/>
  <c r="S22" i="4"/>
  <c r="R22" i="4"/>
  <c r="G22" i="4"/>
  <c r="F22" i="4"/>
  <c r="E22" i="4"/>
  <c r="D22" i="4"/>
  <c r="V21" i="4"/>
  <c r="H21" i="4"/>
  <c r="V20" i="4"/>
  <c r="H20" i="4"/>
  <c r="V19" i="4"/>
  <c r="H19" i="4"/>
  <c r="V18" i="4"/>
  <c r="H18" i="4"/>
  <c r="V17" i="4"/>
  <c r="H17" i="4"/>
  <c r="V16" i="4"/>
  <c r="H16" i="4"/>
  <c r="V15" i="4"/>
  <c r="H15" i="4"/>
  <c r="V14" i="4"/>
  <c r="H14" i="4"/>
  <c r="U13" i="4"/>
  <c r="T13" i="4"/>
  <c r="S13" i="4"/>
  <c r="S23" i="4" s="1"/>
  <c r="R13" i="4"/>
  <c r="R23" i="4" s="1"/>
  <c r="G13" i="4"/>
  <c r="H13" i="4" s="1"/>
  <c r="F13" i="4"/>
  <c r="F23" i="4" s="1"/>
  <c r="E13" i="4"/>
  <c r="E23" i="4" s="1"/>
  <c r="D13" i="4"/>
  <c r="V12" i="4"/>
  <c r="H12" i="4"/>
  <c r="V11" i="4"/>
  <c r="H11" i="4"/>
  <c r="V10" i="4"/>
  <c r="H10" i="4"/>
  <c r="V9" i="4"/>
  <c r="H9" i="4"/>
  <c r="V8" i="4"/>
  <c r="H8" i="4"/>
  <c r="V7" i="4"/>
  <c r="H7" i="4"/>
  <c r="V6" i="4"/>
  <c r="H6" i="4"/>
  <c r="V5" i="4"/>
  <c r="H5" i="4"/>
  <c r="D23" i="4" l="1"/>
  <c r="G23" i="4"/>
  <c r="H24" i="7"/>
  <c r="M24" i="7" s="1"/>
  <c r="N24" i="7" s="1"/>
  <c r="AD23" i="7"/>
  <c r="X24" i="7"/>
  <c r="M23" i="7"/>
  <c r="N23" i="7" s="1"/>
  <c r="K14" i="5"/>
  <c r="L14" i="5" s="1"/>
  <c r="AA23" i="5"/>
  <c r="K23" i="5"/>
  <c r="H23" i="4"/>
  <c r="V23" i="4"/>
  <c r="V13" i="4"/>
  <c r="H22" i="4"/>
  <c r="V22" i="4"/>
  <c r="AE23" i="7" l="1"/>
  <c r="AD24" i="7"/>
  <c r="AE24" i="7" s="1"/>
  <c r="K24" i="5"/>
  <c r="L24" i="5" s="1"/>
  <c r="L23" i="5"/>
  <c r="AA24" i="5"/>
  <c r="AB24" i="5" s="1"/>
  <c r="AB23" i="5"/>
</calcChain>
</file>

<file path=xl/sharedStrings.xml><?xml version="1.0" encoding="utf-8"?>
<sst xmlns="http://schemas.openxmlformats.org/spreadsheetml/2006/main" count="204" uniqueCount="48">
  <si>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3"/>
  </si>
  <si>
    <t>作成日：</t>
    <rPh sb="0" eb="3">
      <t>サクセイビ</t>
    </rPh>
    <phoneticPr fontId="3"/>
  </si>
  <si>
    <t>単位：万円</t>
    <rPh sb="0" eb="2">
      <t>タンイ</t>
    </rPh>
    <rPh sb="3" eb="4">
      <t>マン</t>
    </rPh>
    <rPh sb="4" eb="5">
      <t>エン</t>
    </rPh>
    <phoneticPr fontId="3"/>
  </si>
  <si>
    <t>支店名</t>
    <rPh sb="0" eb="2">
      <t>シテン</t>
    </rPh>
    <rPh sb="2" eb="3">
      <t>メイ</t>
    </rPh>
    <phoneticPr fontId="3"/>
  </si>
  <si>
    <t>年間予算</t>
    <rPh sb="0" eb="2">
      <t>ネンカン</t>
    </rPh>
    <rPh sb="2" eb="4">
      <t>ヨサン</t>
    </rPh>
    <phoneticPr fontId="3"/>
  </si>
  <si>
    <t>上期実績</t>
    <rPh sb="0" eb="2">
      <t>カミキ</t>
    </rPh>
    <rPh sb="2" eb="4">
      <t>ジッセキ</t>
    </rPh>
    <phoneticPr fontId="3"/>
  </si>
  <si>
    <t>下期実績</t>
    <rPh sb="0" eb="2">
      <t>シモキ</t>
    </rPh>
    <rPh sb="2" eb="4">
      <t>ジッセキ</t>
    </rPh>
    <phoneticPr fontId="3"/>
  </si>
  <si>
    <t>年間実績</t>
    <rPh sb="0" eb="2">
      <t>ネンカン</t>
    </rPh>
    <rPh sb="2" eb="4">
      <t>ジッセキ</t>
    </rPh>
    <phoneticPr fontId="3"/>
  </si>
  <si>
    <t>達成率</t>
    <rPh sb="0" eb="2">
      <t>タッセイ</t>
    </rPh>
    <rPh sb="2" eb="3">
      <t>リツ</t>
    </rPh>
    <phoneticPr fontId="3"/>
  </si>
  <si>
    <t>東日本</t>
    <rPh sb="0" eb="1">
      <t>ヒガシ</t>
    </rPh>
    <rPh sb="1" eb="3">
      <t>ニホン</t>
    </rPh>
    <phoneticPr fontId="3"/>
  </si>
  <si>
    <t>札幌支店</t>
    <rPh sb="0" eb="2">
      <t>サッポロ</t>
    </rPh>
    <rPh sb="2" eb="4">
      <t>シテン</t>
    </rPh>
    <phoneticPr fontId="3"/>
  </si>
  <si>
    <t>仙台支店</t>
    <rPh sb="0" eb="2">
      <t>センダイ</t>
    </rPh>
    <rPh sb="2" eb="4">
      <t>シテン</t>
    </rPh>
    <phoneticPr fontId="3"/>
  </si>
  <si>
    <t>金沢営業所</t>
    <rPh sb="0" eb="2">
      <t>カナザワ</t>
    </rPh>
    <rPh sb="2" eb="5">
      <t>エイギョウショ</t>
    </rPh>
    <phoneticPr fontId="3"/>
  </si>
  <si>
    <t>東京本社</t>
    <rPh sb="0" eb="2">
      <t>トウキョウ</t>
    </rPh>
    <rPh sb="2" eb="4">
      <t>ホンシャ</t>
    </rPh>
    <phoneticPr fontId="3"/>
  </si>
  <si>
    <t>千葉支店</t>
    <rPh sb="0" eb="2">
      <t>チバ</t>
    </rPh>
    <rPh sb="2" eb="4">
      <t>シテン</t>
    </rPh>
    <phoneticPr fontId="3"/>
  </si>
  <si>
    <t>横浜支店</t>
    <rPh sb="0" eb="2">
      <t>ヨコハマ</t>
    </rPh>
    <rPh sb="2" eb="4">
      <t>シテン</t>
    </rPh>
    <phoneticPr fontId="3"/>
  </si>
  <si>
    <t>大宮支店</t>
    <rPh sb="0" eb="2">
      <t>オオミヤ</t>
    </rPh>
    <rPh sb="2" eb="4">
      <t>シテン</t>
    </rPh>
    <phoneticPr fontId="3"/>
  </si>
  <si>
    <t>静岡支店</t>
    <rPh sb="0" eb="2">
      <t>シズオカ</t>
    </rPh>
    <rPh sb="2" eb="4">
      <t>シテン</t>
    </rPh>
    <phoneticPr fontId="3"/>
  </si>
  <si>
    <t>東日本合計</t>
    <rPh sb="0" eb="1">
      <t>ヒガシ</t>
    </rPh>
    <rPh sb="1" eb="3">
      <t>ニホン</t>
    </rPh>
    <rPh sb="3" eb="5">
      <t>ゴウケイ</t>
    </rPh>
    <phoneticPr fontId="3"/>
  </si>
  <si>
    <t>西日本</t>
    <rPh sb="0" eb="1">
      <t>ニシ</t>
    </rPh>
    <rPh sb="1" eb="3">
      <t>ニホン</t>
    </rPh>
    <phoneticPr fontId="3"/>
  </si>
  <si>
    <t>名古屋支店</t>
    <rPh sb="0" eb="3">
      <t>ナゴヤ</t>
    </rPh>
    <rPh sb="3" eb="5">
      <t>シテン</t>
    </rPh>
    <phoneticPr fontId="3"/>
  </si>
  <si>
    <t>京都営業所</t>
    <rPh sb="0" eb="2">
      <t>キョウト</t>
    </rPh>
    <rPh sb="2" eb="5">
      <t>エイギョウショ</t>
    </rPh>
    <phoneticPr fontId="3"/>
  </si>
  <si>
    <t>大阪支店</t>
    <rPh sb="0" eb="2">
      <t>オオサカ</t>
    </rPh>
    <rPh sb="2" eb="4">
      <t>シテン</t>
    </rPh>
    <phoneticPr fontId="3"/>
  </si>
  <si>
    <t>神戸支店</t>
    <rPh sb="0" eb="2">
      <t>コウベ</t>
    </rPh>
    <rPh sb="2" eb="4">
      <t>シテン</t>
    </rPh>
    <phoneticPr fontId="3"/>
  </si>
  <si>
    <t>広島支店</t>
    <rPh sb="0" eb="2">
      <t>ヒロシマ</t>
    </rPh>
    <rPh sb="2" eb="4">
      <t>シテン</t>
    </rPh>
    <phoneticPr fontId="3"/>
  </si>
  <si>
    <t>高松支店</t>
    <rPh sb="0" eb="2">
      <t>タカマツ</t>
    </rPh>
    <rPh sb="2" eb="4">
      <t>シテン</t>
    </rPh>
    <phoneticPr fontId="3"/>
  </si>
  <si>
    <t>博多支店</t>
    <rPh sb="0" eb="2">
      <t>ハカタ</t>
    </rPh>
    <rPh sb="2" eb="4">
      <t>シテン</t>
    </rPh>
    <phoneticPr fontId="3"/>
  </si>
  <si>
    <t>那覇支店</t>
    <rPh sb="0" eb="2">
      <t>ナハ</t>
    </rPh>
    <rPh sb="2" eb="4">
      <t>シテン</t>
    </rPh>
    <phoneticPr fontId="3"/>
  </si>
  <si>
    <t>西日本合計</t>
    <rPh sb="0" eb="1">
      <t>ニシ</t>
    </rPh>
    <rPh sb="1" eb="3">
      <t>ニホン</t>
    </rPh>
    <rPh sb="3" eb="5">
      <t>ゴウケイ</t>
    </rPh>
    <phoneticPr fontId="3"/>
  </si>
  <si>
    <t>合計</t>
    <rPh sb="0" eb="1">
      <t>ゴウ</t>
    </rPh>
    <rPh sb="1" eb="2">
      <t>ケイ</t>
    </rPh>
    <phoneticPr fontId="3"/>
  </si>
  <si>
    <t>単位：千円</t>
    <rPh sb="0" eb="2">
      <t>タンイ</t>
    </rPh>
    <rPh sb="3" eb="5">
      <t>センエン</t>
    </rPh>
    <phoneticPr fontId="3"/>
  </si>
  <si>
    <t>地区</t>
    <rPh sb="0" eb="2">
      <t>チク</t>
    </rPh>
    <phoneticPr fontId="3"/>
  </si>
  <si>
    <t>上期予算</t>
    <rPh sb="0" eb="2">
      <t>カミキ</t>
    </rPh>
    <rPh sb="2" eb="4">
      <t>ヨサン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</si>
  <si>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</si>
  <si>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</si>
  <si>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</si>
  <si>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</si>
  <si>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</si>
  <si>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</si>
  <si>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全国合計</t>
    <rPh sb="0" eb="2">
      <t>ゼンコク</t>
    </rPh>
    <rPh sb="2" eb="3">
      <t>ゴウ</t>
    </rPh>
    <rPh sb="3" eb="4">
      <t>ケイ</t>
    </rPh>
    <phoneticPr fontId="3"/>
  </si>
  <si>
    <t>凸</t>
    <rPh sb="0" eb="1">
      <t>デコ</t>
    </rPh>
    <phoneticPr fontId="3"/>
  </si>
  <si>
    <t>凹</t>
  </si>
  <si>
    <t>10月</t>
    <rPh sb="2" eb="3">
      <t>ガツ</t>
    </rPh>
    <phoneticPr fontId="3"/>
  </si>
  <si>
    <r>
      <t>11月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</si>
  <si>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12月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</si>
  <si>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1月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</si>
  <si>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2月</t>
    </r>
    <r>
      <rPr>
        <sz val="11"/>
        <color theme="1"/>
        <rFont val="ＭＳ Ｐゴシック"/>
        <family val="2"/>
        <charset val="128"/>
        <scheme val="minor"/>
      </rPr>
      <t/>
    </r>
  </si>
  <si>
    <r>
      <t>3月</t>
    </r>
    <r>
      <rPr>
        <sz val="11"/>
        <color theme="1"/>
        <rFont val="ＭＳ Ｐゴシック"/>
        <family val="2"/>
        <charset val="12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</si>
</sst>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.0%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u val="double"/>
      <sz val="16"/>
      <color indexed="62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2"/>
      <name val="ＭＳ Ｐ明朝"/>
      <family val="1"/>
      <charset val="128"/>
    </font>
    <font>
      <b/>
      <sz val="11"/>
      <color indexed="12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b/>
      <sz val="11"/>
      <color indexed="14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indexed="9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24"/>
      </patternFill>
    </fill>
    <fill>
      <patternFill patternType="solid">
        <fgColor theme="8" tint="0.79998168889431442"/>
        <bgColor indexed="2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darkVertical">
        <fgColor theme="8" tint="0.79998168889431442"/>
        <bgColor indexed="65"/>
      </patternFill>
    </fill>
    <fill>
      <patternFill patternType="solid">
        <fgColor auto="1"/>
        <bgColor indexed="64"/>
      </patternFill>
    </fill>
    <fill>
      <patternFill patternType="solid">
        <fgColor auto="1"/>
        <bgColor theme="8" tint="0.79998168889431442"/>
      </patternFill>
    </fill>
  </fills>
  <borders count="7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hair">
        <color indexed="8"/>
      </right>
      <top style="thin">
        <color indexed="63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3"/>
      </top>
      <bottom style="hair">
        <color indexed="8"/>
      </bottom>
      <diagonal/>
    </border>
    <border>
      <left style="hair">
        <color indexed="8"/>
      </left>
      <right style="thin">
        <color indexed="63"/>
      </right>
      <top style="thin">
        <color indexed="63"/>
      </top>
      <bottom style="hair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hair">
        <color indexed="63"/>
      </bottom>
      <diagonal/>
    </border>
    <border>
      <left style="thin">
        <color indexed="63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3"/>
      </right>
      <top style="hair">
        <color indexed="8"/>
      </top>
      <bottom style="hair">
        <color indexed="8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hair">
        <color indexed="8"/>
      </right>
      <top style="hair">
        <color indexed="8"/>
      </top>
      <bottom style="thin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3"/>
      </bottom>
      <diagonal/>
    </border>
    <border>
      <left style="hair">
        <color indexed="8"/>
      </left>
      <right style="thin">
        <color indexed="63"/>
      </right>
      <top style="hair">
        <color indexed="8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 style="thin">
        <color indexed="63"/>
      </bottom>
      <diagonal/>
    </border>
    <border>
      <left style="thin">
        <color indexed="63"/>
      </left>
      <right style="hair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3"/>
      </left>
      <right style="hair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/>
      <right style="thick">
        <color indexed="23"/>
      </right>
      <top style="thick">
        <color indexed="9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ck">
        <color indexed="9"/>
      </left>
      <right/>
      <top/>
      <bottom/>
      <diagonal/>
    </border>
    <border>
      <left/>
      <right style="thick">
        <color indexed="23"/>
      </right>
      <top/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9"/>
      </right>
      <top style="medium">
        <color indexed="2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23"/>
      </left>
      <right/>
      <top/>
      <bottom/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 style="medium">
        <color indexed="9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23"/>
      </left>
      <right style="thick">
        <color indexed="9"/>
      </right>
      <top style="thick">
        <color indexed="23"/>
      </top>
      <bottom style="thick">
        <color indexed="9"/>
      </bottom>
      <diagonal/>
    </border>
    <border>
      <left style="medium">
        <color indexed="23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thick">
        <color indexed="9"/>
      </left>
      <right/>
      <top/>
      <bottom style="thick">
        <color indexed="23"/>
      </bottom>
      <diagonal/>
    </border>
    <border>
      <left/>
      <right/>
      <top/>
      <bottom style="thick">
        <color indexed="23"/>
      </bottom>
      <diagonal/>
    </border>
    <border>
      <left/>
      <right style="thick">
        <color indexed="23"/>
      </right>
      <top/>
      <bottom style="thick">
        <color indexed="23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indexed="23"/>
      </right>
      <top style="thick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0"/>
      </left>
      <right/>
      <top/>
      <bottom/>
      <diagonal/>
    </border>
    <border>
      <left style="medium">
        <color indexed="23"/>
      </left>
      <right style="thick">
        <color theme="0"/>
      </right>
      <top style="medium">
        <color indexed="23"/>
      </top>
      <bottom/>
      <diagonal/>
    </border>
    <border>
      <left/>
      <right style="thick">
        <color theme="0"/>
      </right>
      <top style="medium">
        <color indexed="23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23"/>
      </left>
      <right style="thick">
        <color theme="0"/>
      </right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23"/>
      </left>
      <right style="thick">
        <color theme="0"/>
      </right>
      <top/>
      <bottom style="medium">
        <color indexed="9"/>
      </bottom>
      <diagonal/>
    </border>
    <border>
      <left/>
      <right style="thick">
        <color theme="0"/>
      </right>
      <top/>
      <bottom style="medium">
        <color indexed="9"/>
      </bottom>
      <diagonal/>
    </border>
    <border>
      <left style="medium">
        <color indexed="23"/>
      </left>
      <right style="thick">
        <color theme="0"/>
      </right>
      <top/>
      <bottom style="thick">
        <color theme="0"/>
      </bottom>
      <diagonal/>
    </border>
    <border>
      <left style="medium">
        <color indexed="23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/>
      <bottom style="thick">
        <color indexed="23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6" fontId="2" fillId="0" borderId="0" applyFont="0" applyFill="0" applyBorder="0" applyAlignment="0" applyProtection="0"/>
    <xf numFmtId="3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horizontal="right"/>
    </xf>
    <xf numFmtId="57" fontId="2" fillId="0" borderId="0" xfId="1" applyNumberFormat="1"/>
    <xf numFmtId="56" fontId="2" fillId="0" borderId="0" xfId="1" applyNumberFormat="1"/>
    <xf numFmtId="0" fontId="6" fillId="0" borderId="0" xfId="1" applyFont="1"/>
    <xf numFmtId="0" fontId="2" fillId="0" borderId="1" xfId="1" applyBorder="1" applyAlignment="1">
      <alignment horizontal="right"/>
    </xf>
    <xf numFmtId="57" fontId="2" fillId="0" borderId="1" xfId="1" applyNumberFormat="1" applyBorder="1"/>
    <xf numFmtId="0" fontId="7" fillId="2" borderId="11" xfId="1" applyFont="1" applyFill="1" applyBorder="1" applyAlignment="1">
      <alignment horizontal="left"/>
    </xf>
    <xf numFmtId="0" fontId="2" fillId="4" borderId="0" xfId="1" applyFill="1"/>
    <xf numFmtId="0" fontId="2" fillId="5" borderId="18" xfId="1" applyFill="1" applyBorder="1"/>
    <xf numFmtId="0" fontId="2" fillId="5" borderId="19" xfId="1" applyFill="1" applyBorder="1"/>
    <xf numFmtId="0" fontId="2" fillId="5" borderId="20" xfId="1" applyFill="1" applyBorder="1"/>
    <xf numFmtId="0" fontId="2" fillId="5" borderId="21" xfId="1" applyFill="1" applyBorder="1"/>
    <xf numFmtId="0" fontId="2" fillId="5" borderId="22" xfId="1" applyFill="1" applyBorder="1"/>
    <xf numFmtId="0" fontId="2" fillId="5" borderId="23" xfId="1" applyFill="1" applyBorder="1"/>
    <xf numFmtId="0" fontId="2" fillId="5" borderId="24" xfId="1" applyFill="1" applyBorder="1"/>
    <xf numFmtId="0" fontId="2" fillId="5" borderId="25" xfId="1" applyFill="1" applyBorder="1"/>
    <xf numFmtId="0" fontId="2" fillId="5" borderId="26" xfId="1" applyFill="1" applyBorder="1"/>
    <xf numFmtId="0" fontId="2" fillId="5" borderId="27" xfId="1" applyFill="1" applyBorder="1"/>
    <xf numFmtId="0" fontId="2" fillId="5" borderId="28" xfId="1" applyFill="1" applyBorder="1"/>
    <xf numFmtId="0" fontId="2" fillId="5" borderId="29" xfId="1" applyFill="1" applyBorder="1"/>
    <xf numFmtId="0" fontId="2" fillId="5" borderId="30" xfId="1" applyFill="1" applyBorder="1"/>
    <xf numFmtId="0" fontId="8" fillId="5" borderId="31" xfId="1" applyFont="1" applyFill="1" applyBorder="1" applyAlignment="1">
      <alignment horizontal="center" vertical="center"/>
    </xf>
    <xf numFmtId="0" fontId="2" fillId="5" borderId="32" xfId="1" applyFill="1" applyBorder="1"/>
    <xf numFmtId="0" fontId="8" fillId="5" borderId="33" xfId="1" applyFont="1" applyFill="1" applyBorder="1" applyAlignment="1">
      <alignment horizontal="center" vertical="center"/>
    </xf>
    <xf numFmtId="0" fontId="2" fillId="5" borderId="34" xfId="1" applyFill="1" applyBorder="1"/>
    <xf numFmtId="0" fontId="2" fillId="5" borderId="35" xfId="1" applyFill="1" applyBorder="1"/>
    <xf numFmtId="0" fontId="2" fillId="5" borderId="36" xfId="1" applyFill="1" applyBorder="1"/>
    <xf numFmtId="0" fontId="2" fillId="5" borderId="37" xfId="1" applyFill="1" applyBorder="1"/>
    <xf numFmtId="0" fontId="2" fillId="5" borderId="0" xfId="1" applyFill="1" applyBorder="1"/>
    <xf numFmtId="0" fontId="8" fillId="5" borderId="38" xfId="1" applyFont="1" applyFill="1" applyBorder="1" applyAlignment="1">
      <alignment horizontal="center" vertical="center"/>
    </xf>
    <xf numFmtId="0" fontId="2" fillId="5" borderId="39" xfId="1" applyFill="1" applyBorder="1"/>
    <xf numFmtId="0" fontId="2" fillId="5" borderId="40" xfId="1" applyFill="1" applyBorder="1"/>
    <xf numFmtId="0" fontId="2" fillId="5" borderId="41" xfId="1" applyFill="1" applyBorder="1"/>
    <xf numFmtId="0" fontId="2" fillId="5" borderId="42" xfId="1" applyFill="1" applyBorder="1"/>
    <xf numFmtId="0" fontId="2" fillId="5" borderId="43" xfId="1" applyFill="1" applyBorder="1"/>
    <xf numFmtId="0" fontId="2" fillId="5" borderId="44" xfId="1" applyFill="1" applyBorder="1"/>
    <xf numFmtId="0" fontId="2" fillId="6" borderId="0" xfId="1" applyFill="1"/>
    <xf numFmtId="0" fontId="2" fillId="6" borderId="0" xfId="1" applyFill="1" applyAlignment="1">
      <alignment horizontal="right"/>
    </xf>
    <xf numFmtId="57" fontId="2" fillId="6" borderId="0" xfId="1" applyNumberFormat="1" applyFill="1"/>
    <xf numFmtId="0" fontId="9" fillId="5" borderId="28" xfId="1" applyFont="1" applyFill="1" applyBorder="1" applyAlignment="1">
      <alignment horizontal="right"/>
    </xf>
    <xf numFmtId="57" fontId="9" fillId="5" borderId="30" xfId="1" applyNumberFormat="1" applyFont="1" applyFill="1" applyBorder="1"/>
    <xf numFmtId="0" fontId="9" fillId="5" borderId="39" xfId="1" applyFont="1" applyFill="1" applyBorder="1"/>
    <xf numFmtId="0" fontId="9" fillId="5" borderId="41" xfId="1" applyFont="1" applyFill="1" applyBorder="1" applyAlignment="1">
      <alignment horizontal="right"/>
    </xf>
    <xf numFmtId="0" fontId="2" fillId="7" borderId="31" xfId="1" applyFill="1" applyBorder="1" applyAlignment="1">
      <alignment horizontal="center"/>
    </xf>
    <xf numFmtId="0" fontId="2" fillId="7" borderId="31" xfId="1" applyFill="1" applyBorder="1"/>
    <xf numFmtId="0" fontId="11" fillId="5" borderId="47" xfId="1" applyFont="1" applyFill="1" applyBorder="1" applyAlignment="1">
      <alignment horizontal="left"/>
    </xf>
    <xf numFmtId="0" fontId="11" fillId="5" borderId="48" xfId="1" applyFont="1" applyFill="1" applyBorder="1" applyAlignment="1">
      <alignment horizontal="center"/>
    </xf>
    <xf numFmtId="0" fontId="11" fillId="5" borderId="48" xfId="1" applyFont="1" applyFill="1" applyBorder="1" applyAlignment="1">
      <alignment horizontal="left"/>
    </xf>
    <xf numFmtId="0" fontId="11" fillId="5" borderId="48" xfId="1" applyFont="1" applyFill="1" applyBorder="1" applyAlignment="1">
      <alignment horizontal="right"/>
    </xf>
    <xf numFmtId="0" fontId="11" fillId="5" borderId="49" xfId="1" applyFont="1" applyFill="1" applyBorder="1" applyAlignment="1">
      <alignment horizontal="right"/>
    </xf>
    <xf numFmtId="0" fontId="2" fillId="7" borderId="50" xfId="1" applyFill="1" applyBorder="1" applyAlignment="1">
      <alignment horizontal="left" vertical="top"/>
    </xf>
    <xf numFmtId="0" fontId="2" fillId="7" borderId="31" xfId="1" applyFill="1" applyBorder="1" applyAlignment="1">
      <alignment horizontal="left" indent="1"/>
    </xf>
    <xf numFmtId="38" fontId="0" fillId="7" borderId="31" xfId="2" applyFont="1" applyFill="1" applyBorder="1"/>
    <xf numFmtId="176" fontId="0" fillId="7" borderId="31" xfId="3" applyNumberFormat="1" applyFont="1" applyFill="1" applyBorder="1"/>
    <xf numFmtId="0" fontId="5" fillId="5" borderId="52" xfId="1" applyFont="1" applyFill="1" applyBorder="1" applyAlignment="1">
      <alignment horizontal="left"/>
    </xf>
    <xf numFmtId="0" fontId="5" fillId="5" borderId="0" xfId="1" applyFont="1" applyFill="1" applyBorder="1" applyAlignment="1">
      <alignment horizontal="left"/>
    </xf>
    <xf numFmtId="38" fontId="13" fillId="5" borderId="28" xfId="2" applyFont="1" applyFill="1" applyBorder="1" applyAlignment="1"/>
    <xf numFmtId="38" fontId="13" fillId="5" borderId="29" xfId="2" applyFont="1" applyFill="1" applyBorder="1" applyAlignment="1"/>
    <xf numFmtId="38" fontId="13" fillId="5" borderId="53" xfId="2" applyFont="1" applyFill="1" applyBorder="1" applyAlignment="1"/>
    <xf numFmtId="38" fontId="13" fillId="5" borderId="0" xfId="2" applyFont="1" applyFill="1" applyBorder="1" applyAlignment="1"/>
    <xf numFmtId="176" fontId="13" fillId="5" borderId="53" xfId="3" applyNumberFormat="1" applyFont="1" applyFill="1" applyBorder="1" applyAlignment="1"/>
    <xf numFmtId="176" fontId="13" fillId="5" borderId="27" xfId="3" applyNumberFormat="1" applyFont="1" applyFill="1" applyBorder="1" applyAlignment="1"/>
    <xf numFmtId="0" fontId="2" fillId="7" borderId="54" xfId="1" applyFill="1" applyBorder="1" applyAlignment="1">
      <alignment horizontal="left" vertical="top"/>
    </xf>
    <xf numFmtId="0" fontId="5" fillId="5" borderId="55" xfId="1" applyFont="1" applyFill="1" applyBorder="1" applyAlignment="1">
      <alignment horizontal="left"/>
    </xf>
    <xf numFmtId="38" fontId="13" fillId="5" borderId="32" xfId="2" applyFont="1" applyFill="1" applyBorder="1" applyAlignment="1"/>
    <xf numFmtId="38" fontId="13" fillId="5" borderId="56" xfId="2" applyFont="1" applyFill="1" applyBorder="1" applyAlignment="1"/>
    <xf numFmtId="176" fontId="13" fillId="5" borderId="56" xfId="3" applyNumberFormat="1" applyFont="1" applyFill="1" applyBorder="1" applyAlignment="1"/>
    <xf numFmtId="0" fontId="2" fillId="7" borderId="57" xfId="1" applyFill="1" applyBorder="1" applyAlignment="1">
      <alignment horizontal="left" vertical="top"/>
    </xf>
    <xf numFmtId="0" fontId="14" fillId="5" borderId="58" xfId="1" applyFont="1" applyFill="1" applyBorder="1" applyAlignment="1">
      <alignment horizontal="left"/>
    </xf>
    <xf numFmtId="0" fontId="14" fillId="5" borderId="0" xfId="1" applyFont="1" applyFill="1" applyBorder="1" applyAlignment="1">
      <alignment horizontal="left"/>
    </xf>
    <xf numFmtId="38" fontId="14" fillId="5" borderId="39" xfId="2" applyFont="1" applyFill="1" applyBorder="1" applyAlignment="1"/>
    <xf numFmtId="38" fontId="14" fillId="5" borderId="40" xfId="2" applyFont="1" applyFill="1" applyBorder="1" applyAlignment="1"/>
    <xf numFmtId="38" fontId="14" fillId="5" borderId="59" xfId="2" applyFont="1" applyFill="1" applyBorder="1" applyAlignment="1"/>
    <xf numFmtId="38" fontId="15" fillId="5" borderId="0" xfId="2" applyFont="1" applyFill="1" applyBorder="1" applyAlignment="1"/>
    <xf numFmtId="176" fontId="14" fillId="5" borderId="59" xfId="3" applyNumberFormat="1" applyFont="1" applyFill="1" applyBorder="1" applyAlignment="1"/>
    <xf numFmtId="176" fontId="16" fillId="5" borderId="27" xfId="3" applyNumberFormat="1" applyFont="1" applyFill="1" applyBorder="1" applyAlignment="1"/>
    <xf numFmtId="0" fontId="14" fillId="5" borderId="60" xfId="1" applyFont="1" applyFill="1" applyBorder="1" applyAlignment="1">
      <alignment horizontal="left"/>
    </xf>
    <xf numFmtId="38" fontId="14" fillId="5" borderId="61" xfId="2" applyFont="1" applyFill="1" applyBorder="1" applyAlignment="1"/>
    <xf numFmtId="38" fontId="14" fillId="5" borderId="62" xfId="2" applyFont="1" applyFill="1" applyBorder="1" applyAlignment="1"/>
    <xf numFmtId="38" fontId="14" fillId="5" borderId="63" xfId="2" applyFont="1" applyFill="1" applyBorder="1" applyAlignment="1"/>
    <xf numFmtId="176" fontId="14" fillId="5" borderId="63" xfId="3" applyNumberFormat="1" applyFont="1" applyFill="1" applyBorder="1" applyAlignment="1"/>
    <xf numFmtId="0" fontId="2" fillId="7" borderId="65" xfId="1" applyFill="1" applyBorder="1" applyAlignment="1">
      <alignment horizontal="center"/>
    </xf>
    <xf numFmtId="0" fontId="5" fillId="5" borderId="43" xfId="1" applyFont="1" applyFill="1" applyBorder="1" applyAlignment="1">
      <alignment horizontal="left"/>
    </xf>
    <xf numFmtId="38" fontId="13" fillId="5" borderId="43" xfId="2" applyFont="1" applyFill="1" applyBorder="1" applyAlignment="1"/>
    <xf numFmtId="176" fontId="13" fillId="5" borderId="43" xfId="3" applyNumberFormat="1" applyFont="1" applyFill="1" applyBorder="1" applyAlignment="1"/>
    <xf numFmtId="176" fontId="13" fillId="5" borderId="44" xfId="3" applyNumberFormat="1" applyFont="1" applyFill="1" applyBorder="1" applyAlignment="1"/>
    <xf numFmtId="0" fontId="2" fillId="7" borderId="31" xfId="1" applyFill="1" applyBorder="1" applyAlignment="1">
      <alignment horizontal="left"/>
    </xf>
    <xf numFmtId="0" fontId="2" fillId="0" borderId="0" xfId="1" applyFont="1" applyFill="1" applyBorder="1"/>
    <xf numFmtId="0" fontId="18" fillId="3" borderId="69" xfId="1" applyFont="1" applyFill="1" applyBorder="1"/>
    <xf numFmtId="0" fontId="18" fillId="3" borderId="67" xfId="1" applyFont="1" applyFill="1" applyBorder="1"/>
    <xf numFmtId="0" fontId="18" fillId="3" borderId="70" xfId="1" applyFont="1" applyFill="1" applyBorder="1"/>
    <xf numFmtId="0" fontId="17" fillId="8" borderId="68" xfId="2" applyNumberFormat="1" applyFont="1" applyFill="1" applyBorder="1" applyAlignment="1"/>
    <xf numFmtId="176" fontId="17" fillId="8" borderId="72" xfId="3" applyNumberFormat="1" applyFont="1" applyFill="1" applyBorder="1" applyAlignment="1"/>
    <xf numFmtId="0" fontId="5" fillId="9" borderId="67" xfId="1" applyFont="1" applyFill="1" applyBorder="1" applyAlignment="1">
      <alignment horizontal="left"/>
    </xf>
    <xf numFmtId="0" fontId="4" fillId="9" borderId="67" xfId="2" applyNumberFormat="1" applyFont="1" applyFill="1" applyBorder="1" applyAlignment="1"/>
    <xf numFmtId="176" fontId="4" fillId="9" borderId="70" xfId="3" applyNumberFormat="1" applyFont="1" applyFill="1" applyBorder="1" applyAlignment="1"/>
    <xf numFmtId="0" fontId="4" fillId="0" borderId="0" xfId="1" applyFont="1" applyFill="1" applyBorder="1" applyAlignment="1">
      <alignment horizontal="left"/>
    </xf>
    <xf numFmtId="0" fontId="4" fillId="0" borderId="0" xfId="2" applyNumberFormat="1" applyFont="1" applyFill="1" applyBorder="1" applyAlignment="1"/>
    <xf numFmtId="176" fontId="4" fillId="0" borderId="25" xfId="3" applyNumberFormat="1" applyFont="1" applyFill="1" applyBorder="1" applyAlignment="1"/>
    <xf numFmtId="0" fontId="4" fillId="10" borderId="0" xfId="1" applyFont="1" applyFill="1" applyBorder="1" applyAlignment="1">
      <alignment horizontal="left"/>
    </xf>
    <xf numFmtId="0" fontId="4" fillId="10" borderId="0" xfId="2" applyNumberFormat="1" applyFont="1" applyFill="1" applyBorder="1" applyAlignment="1"/>
    <xf numFmtId="176" fontId="4" fillId="10" borderId="25" xfId="3" applyNumberFormat="1" applyFont="1" applyFill="1" applyBorder="1" applyAlignment="1"/>
    <xf numFmtId="0" fontId="4" fillId="10" borderId="67" xfId="1" applyFont="1" applyFill="1" applyBorder="1" applyAlignment="1">
      <alignment horizontal="left"/>
    </xf>
    <xf numFmtId="0" fontId="4" fillId="10" borderId="67" xfId="2" applyNumberFormat="1" applyFont="1" applyFill="1" applyBorder="1" applyAlignment="1"/>
    <xf numFmtId="176" fontId="4" fillId="10" borderId="70" xfId="3" applyNumberFormat="1" applyFont="1" applyFill="1" applyBorder="1" applyAlignment="1"/>
    <xf numFmtId="0" fontId="2" fillId="0" borderId="0" xfId="1" applyFont="1" applyFill="1" applyBorder="1" applyAlignment="1">
      <alignment horizontal="left"/>
    </xf>
    <xf numFmtId="0" fontId="2" fillId="0" borderId="0" xfId="2" applyNumberFormat="1" applyFont="1" applyFill="1" applyBorder="1" applyAlignment="1"/>
    <xf numFmtId="0" fontId="2" fillId="0" borderId="0" xfId="1" applyFont="1" applyFill="1" applyBorder="1" applyAlignment="1">
      <alignment vertical="center"/>
    </xf>
    <xf numFmtId="176" fontId="2" fillId="0" borderId="0" xfId="3" applyNumberFormat="1" applyFont="1" applyFill="1" applyBorder="1" applyAlignment="1"/>
    <xf numFmtId="6" fontId="20" fillId="3" borderId="16" xfId="4" applyFont="1" applyFill="1" applyBorder="1" applyAlignment="1">
      <alignment vertical="center"/>
    </xf>
    <xf numFmtId="38" fontId="20" fillId="3" borderId="16" xfId="2" applyFont="1" applyFill="1" applyBorder="1" applyAlignment="1">
      <alignment vertical="center"/>
    </xf>
    <xf numFmtId="176" fontId="20" fillId="3" borderId="17" xfId="3" applyNumberFormat="1" applyFont="1" applyFill="1" applyBorder="1" applyAlignment="1">
      <alignment vertical="center"/>
    </xf>
    <xf numFmtId="0" fontId="21" fillId="11" borderId="2" xfId="1" applyFont="1" applyFill="1" applyBorder="1" applyAlignment="1">
      <alignment horizontal="center" textRotation="30"/>
    </xf>
    <xf numFmtId="0" fontId="2" fillId="10" borderId="3" xfId="1" applyFont="1" applyFill="1" applyBorder="1" applyAlignment="1">
      <alignment horizontal="left" indent="1"/>
    </xf>
    <xf numFmtId="0" fontId="2" fillId="10" borderId="7" xfId="1" applyFont="1" applyFill="1" applyBorder="1" applyAlignment="1">
      <alignment horizontal="left" indent="1"/>
    </xf>
    <xf numFmtId="38" fontId="22" fillId="2" borderId="12" xfId="2" applyFont="1" applyFill="1" applyBorder="1"/>
    <xf numFmtId="6" fontId="22" fillId="2" borderId="13" xfId="4" applyFont="1" applyFill="1" applyBorder="1"/>
    <xf numFmtId="176" fontId="22" fillId="2" borderId="14" xfId="3" applyNumberFormat="1" applyFont="1" applyFill="1" applyBorder="1"/>
    <xf numFmtId="38" fontId="23" fillId="10" borderId="4" xfId="2" applyFont="1" applyFill="1" applyBorder="1"/>
    <xf numFmtId="6" fontId="23" fillId="10" borderId="5" xfId="4" applyFont="1" applyFill="1" applyBorder="1"/>
    <xf numFmtId="176" fontId="23" fillId="10" borderId="6" xfId="3" applyNumberFormat="1" applyFont="1" applyFill="1" applyBorder="1"/>
    <xf numFmtId="38" fontId="23" fillId="10" borderId="8" xfId="2" applyFont="1" applyFill="1" applyBorder="1"/>
    <xf numFmtId="6" fontId="23" fillId="10" borderId="9" xfId="4" applyFont="1" applyFill="1" applyBorder="1"/>
    <xf numFmtId="176" fontId="23" fillId="10" borderId="10" xfId="3" applyNumberFormat="1" applyFont="1" applyFill="1" applyBorder="1"/>
    <xf numFmtId="0" fontId="2" fillId="0" borderId="0" xfId="1" applyAlignment="1">
      <alignment vertical="center"/>
    </xf>
    <xf numFmtId="38" fontId="23" fillId="10" borderId="4" xfId="5" applyFont="1" applyFill="1" applyBorder="1" applyAlignment="1"/>
    <xf numFmtId="38" fontId="23" fillId="10" borderId="8" xfId="5" applyFont="1" applyFill="1" applyBorder="1" applyAlignment="1"/>
    <xf numFmtId="38" fontId="22" fillId="2" borderId="12" xfId="5" applyFont="1" applyFill="1" applyBorder="1" applyAlignment="1"/>
    <xf numFmtId="38" fontId="20" fillId="3" borderId="16" xfId="5" applyFont="1" applyFill="1" applyBorder="1" applyAlignment="1">
      <alignment vertical="center"/>
    </xf>
    <xf numFmtId="0" fontId="2" fillId="14" borderId="0" xfId="1" applyFont="1" applyFill="1" applyBorder="1" applyAlignment="1">
      <alignment vertical="top"/>
    </xf>
    <xf numFmtId="0" fontId="2" fillId="13" borderId="0" xfId="1" applyFont="1" applyFill="1" applyBorder="1" applyAlignment="1">
      <alignment vertical="top"/>
    </xf>
    <xf numFmtId="38" fontId="2" fillId="13" borderId="0" xfId="5" applyFont="1" applyFill="1" applyBorder="1" applyAlignment="1">
      <alignment vertical="top"/>
    </xf>
    <xf numFmtId="0" fontId="24" fillId="13" borderId="0" xfId="0" applyFont="1" applyFill="1" applyBorder="1" applyAlignment="1">
      <alignment vertical="top"/>
    </xf>
    <xf numFmtId="176" fontId="2" fillId="13" borderId="0" xfId="6" applyNumberFormat="1" applyFont="1" applyFill="1" applyBorder="1" applyAlignment="1">
      <alignment vertical="top"/>
    </xf>
    <xf numFmtId="0" fontId="2" fillId="13" borderId="0" xfId="1" applyFont="1" applyFill="1" applyBorder="1" applyAlignment="1"/>
    <xf numFmtId="0" fontId="2" fillId="0" borderId="0" xfId="1" applyAlignment="1"/>
    <xf numFmtId="0" fontId="4" fillId="10" borderId="24" xfId="1" applyFont="1" applyFill="1" applyBorder="1" applyAlignment="1">
      <alignment horizontal="center" vertical="center" textRotation="255"/>
    </xf>
    <xf numFmtId="0" fontId="4" fillId="10" borderId="73" xfId="1" applyFont="1" applyFill="1" applyBorder="1" applyAlignment="1">
      <alignment horizontal="center" vertical="center" textRotation="255"/>
    </xf>
    <xf numFmtId="0" fontId="4" fillId="10" borderId="69" xfId="1" applyFont="1" applyFill="1" applyBorder="1" applyAlignment="1">
      <alignment horizontal="center" vertical="center" textRotation="255"/>
    </xf>
    <xf numFmtId="0" fontId="18" fillId="8" borderId="71" xfId="1" applyFont="1" applyFill="1" applyBorder="1" applyAlignment="1">
      <alignment horizontal="left"/>
    </xf>
    <xf numFmtId="0" fontId="18" fillId="8" borderId="68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0" fontId="2" fillId="12" borderId="2" xfId="1" applyFont="1" applyFill="1" applyBorder="1" applyAlignment="1">
      <alignment horizontal="center" vertical="center" textRotation="255"/>
    </xf>
    <xf numFmtId="0" fontId="20" fillId="3" borderId="15" xfId="1" applyFont="1" applyFill="1" applyBorder="1" applyAlignment="1">
      <alignment horizontal="center" vertical="center"/>
    </xf>
    <xf numFmtId="0" fontId="20" fillId="3" borderId="16" xfId="1" applyFont="1" applyFill="1" applyBorder="1" applyAlignment="1">
      <alignment horizontal="center" vertical="center"/>
    </xf>
    <xf numFmtId="0" fontId="10" fillId="5" borderId="45" xfId="1" applyFont="1" applyFill="1" applyBorder="1" applyAlignment="1">
      <alignment horizontal="center"/>
    </xf>
    <xf numFmtId="0" fontId="10" fillId="5" borderId="46" xfId="1" applyFont="1" applyFill="1" applyBorder="1" applyAlignment="1">
      <alignment horizontal="center"/>
    </xf>
    <xf numFmtId="0" fontId="12" fillId="5" borderId="51" xfId="1" applyFont="1" applyFill="1" applyBorder="1" applyAlignment="1">
      <alignment horizontal="center" vertical="center" textRotation="255"/>
    </xf>
    <xf numFmtId="0" fontId="2" fillId="7" borderId="64" xfId="1" applyFill="1" applyBorder="1" applyAlignment="1">
      <alignment horizontal="center"/>
    </xf>
    <xf numFmtId="0" fontId="2" fillId="7" borderId="65" xfId="1" applyFill="1" applyBorder="1" applyAlignment="1">
      <alignment horizontal="center"/>
    </xf>
    <xf numFmtId="0" fontId="5" fillId="5" borderId="66" xfId="1" applyFont="1" applyFill="1" applyBorder="1" applyAlignment="1">
      <alignment horizontal="left"/>
    </xf>
    <xf numFmtId="0" fontId="5" fillId="5" borderId="43" xfId="1" applyFont="1" applyFill="1" applyBorder="1" applyAlignment="1">
      <alignment horizontal="left"/>
    </xf>
  </cellXfs>
  <cellStyles count="7">
    <cellStyle name="パーセント" xfId="6" builtinId="5"/>
    <cellStyle name="パーセント 2" xfId="3"/>
    <cellStyle name="桁区切り" xfId="5" builtinId="6"/>
    <cellStyle name="桁区切り 2" xfId="2"/>
    <cellStyle name="通貨 2" xfId="4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8000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&#21839;&#65298;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&#21839;&#65299;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&#21839;&#65300;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0</xdr:row>
      <xdr:rowOff>57150</xdr:rowOff>
    </xdr:from>
    <xdr:to>
      <xdr:col>7</xdr:col>
      <xdr:colOff>95250</xdr:colOff>
      <xdr:row>0</xdr:row>
      <xdr:rowOff>400050</xdr:rowOff>
    </xdr:to>
    <xdr:sp macro="" textlink="">
      <xdr:nvSpPr>
        <xdr:cNvPr id="3" name="Text Box 6" descr="ピンクの画用紙"/>
        <xdr:cNvSpPr txBox="1">
          <a:spLocks noChangeArrowheads="1"/>
        </xdr:cNvSpPr>
      </xdr:nvSpPr>
      <xdr:spPr bwMode="auto">
        <a:xfrm>
          <a:off x="1143000" y="57150"/>
          <a:ext cx="3257550" cy="342900"/>
        </a:xfrm>
        <a:prstGeom prst="rect">
          <a:avLst/>
        </a:prstGeom>
        <a:solidFill>
          <a:sysClr val="window" lastClr="FFFFFF"/>
        </a:solidFill>
        <a:ln w="6350" cmpd="thickThin">
          <a:solidFill>
            <a:srgbClr xmlns:mc="http://schemas.openxmlformats.org/markup-compatibility/2006" xmlns:a14="http://schemas.microsoft.com/office/drawing/2010/main" val="00CCFF" mc:Ignorable="a14" a14:legacySpreadsheetColorIndex="40"/>
          </a:solidFill>
          <a:miter lim="800000"/>
          <a:headEnd/>
          <a:tailEnd/>
        </a:ln>
        <a:effectLst>
          <a:prstShdw prst="shdw17" dist="17961" dir="2700000">
            <a:srgbClr val="FFCCCC">
              <a:gamma/>
              <a:shade val="60000"/>
              <a:invGamma/>
            </a:srgbClr>
          </a:prstShdw>
        </a:effectLst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表を右の様に編集してください。</a:t>
          </a:r>
        </a:p>
      </xdr:txBody>
    </xdr:sp>
    <xdr:clientData/>
  </xdr:twoCellAnchor>
  <xdr:twoCellAnchor>
    <xdr:from>
      <xdr:col>6</xdr:col>
      <xdr:colOff>104776</xdr:colOff>
      <xdr:row>0</xdr:row>
      <xdr:rowOff>85726</xdr:rowOff>
    </xdr:from>
    <xdr:to>
      <xdr:col>7</xdr:col>
      <xdr:colOff>28575</xdr:colOff>
      <xdr:row>0</xdr:row>
      <xdr:rowOff>396479</xdr:rowOff>
    </xdr:to>
    <xdr:sp macro="" textlink="">
      <xdr:nvSpPr>
        <xdr:cNvPr id="4" name="AutoShape 7">
          <a:hlinkClick xmlns:r="http://schemas.openxmlformats.org/officeDocument/2006/relationships" r:id="rId1"/>
        </xdr:cNvPr>
        <xdr:cNvSpPr>
          <a:spLocks noChangeArrowheads="1"/>
        </xdr:cNvSpPr>
      </xdr:nvSpPr>
      <xdr:spPr bwMode="auto">
        <a:xfrm>
          <a:off x="3724276" y="85726"/>
          <a:ext cx="609599" cy="310753"/>
        </a:xfrm>
        <a:prstGeom prst="bevel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次へ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21090</xdr:colOff>
      <xdr:row>0</xdr:row>
      <xdr:rowOff>47625</xdr:rowOff>
    </xdr:from>
    <xdr:to>
      <xdr:col>8</xdr:col>
      <xdr:colOff>424265</xdr:colOff>
      <xdr:row>2</xdr:row>
      <xdr:rowOff>19050</xdr:rowOff>
    </xdr:to>
    <xdr:grpSp>
      <xdr:nvGrpSpPr>
        <xdr:cNvPr id="2" name="Group 6"/>
        <xdr:cNvGrpSpPr>
          <a:grpSpLocks/>
        </xdr:cNvGrpSpPr>
      </xdr:nvGrpSpPr>
      <xdr:grpSpPr bwMode="auto">
        <a:xfrm>
          <a:off x="1611765" y="47625"/>
          <a:ext cx="3355925" cy="390525"/>
          <a:chOff x="259" y="481"/>
          <a:chExt cx="408" cy="56"/>
        </a:xfrm>
      </xdr:grpSpPr>
      <xdr:sp macro="" textlink="">
        <xdr:nvSpPr>
          <xdr:cNvPr id="3" name="Text Box 5" descr="ピンクの画用紙"/>
          <xdr:cNvSpPr txBox="1">
            <a:spLocks noChangeArrowheads="1"/>
          </xdr:cNvSpPr>
        </xdr:nvSpPr>
        <xdr:spPr bwMode="auto">
          <a:xfrm>
            <a:off x="259" y="481"/>
            <a:ext cx="408" cy="56"/>
          </a:xfrm>
          <a:prstGeom prst="rect">
            <a:avLst/>
          </a:prstGeom>
          <a:solidFill>
            <a:sysClr val="window" lastClr="FFFFFF"/>
          </a:solidFill>
          <a:ln w="6350" cmpd="thickThin">
            <a:solidFill>
              <a:srgbClr xmlns:mc="http://schemas.openxmlformats.org/markup-compatibility/2006" xmlns:a14="http://schemas.microsoft.com/office/drawing/2010/main" val="00CCFF" mc:Ignorable="a14" a14:legacySpreadsheetColorIndex="40"/>
            </a:solidFill>
            <a:miter lim="800000"/>
            <a:headEnd/>
            <a:tailEnd/>
          </a:ln>
          <a:effectLst>
            <a:prstShdw prst="shdw17" dist="17961" dir="2700000">
              <a:srgbClr val="FFCCCC">
                <a:gamma/>
                <a:shade val="60000"/>
                <a:invGamma/>
              </a:srgbClr>
            </a:prstShdw>
          </a:effectLst>
        </xdr:spPr>
        <xdr:txBody>
          <a:bodyPr vertOverflow="clip" wrap="square" lIns="108000" tIns="82800" rIns="90000" bIns="46800" anchor="t" upright="1"/>
          <a:lstStyle/>
          <a:p>
            <a:pPr algn="l" rtl="0">
              <a:defRPr sz="1000"/>
            </a:pPr>
            <a:r>
              <a:rPr lang="ja-JP" altLang="en-US" sz="14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表を右の様に編集してください。</a:t>
            </a:r>
          </a:p>
        </xdr:txBody>
      </xdr:sp>
      <xdr:sp macro="" textlink="">
        <xdr:nvSpPr>
          <xdr:cNvPr id="4" name="AutoShape 4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573" y="488"/>
            <a:ext cx="87" cy="46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CC" mc:Ignorable="a14" a14:legacySpreadsheetColorIndex="42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14809</xdr:colOff>
      <xdr:row>0</xdr:row>
      <xdr:rowOff>66011</xdr:rowOff>
    </xdr:from>
    <xdr:to>
      <xdr:col>15</xdr:col>
      <xdr:colOff>233886</xdr:colOff>
      <xdr:row>1</xdr:row>
      <xdr:rowOff>142210</xdr:rowOff>
    </xdr:to>
    <xdr:grpSp>
      <xdr:nvGrpSpPr>
        <xdr:cNvPr id="2" name="Group 3"/>
        <xdr:cNvGrpSpPr>
          <a:grpSpLocks/>
        </xdr:cNvGrpSpPr>
      </xdr:nvGrpSpPr>
      <xdr:grpSpPr bwMode="auto">
        <a:xfrm>
          <a:off x="700609" y="66011"/>
          <a:ext cx="5076827" cy="380999"/>
          <a:chOff x="405" y="4"/>
          <a:chExt cx="355" cy="43"/>
        </a:xfrm>
      </xdr:grpSpPr>
      <xdr:sp macro="" textlink="">
        <xdr:nvSpPr>
          <xdr:cNvPr id="3" name="Text Box 1" descr="ピンクの画用紙"/>
          <xdr:cNvSpPr txBox="1">
            <a:spLocks noChangeArrowheads="1"/>
          </xdr:cNvSpPr>
        </xdr:nvSpPr>
        <xdr:spPr bwMode="auto">
          <a:xfrm>
            <a:off x="405" y="4"/>
            <a:ext cx="355" cy="43"/>
          </a:xfrm>
          <a:prstGeom prst="rect">
            <a:avLst/>
          </a:prstGeom>
          <a:solidFill>
            <a:sysClr val="window" lastClr="FFFFFF"/>
          </a:solidFill>
          <a:ln>
            <a:noFill/>
          </a:ln>
          <a:effectLst>
            <a:prstShdw prst="shdw17" dist="17961" dir="2700000">
              <a:srgbClr val="FFCCCC">
                <a:gamma/>
                <a:shade val="60000"/>
                <a:invGamma/>
              </a:srgbClr>
            </a:prstShdw>
          </a:effectLst>
          <a:extLst>
            <a:ext uri="{91240B29-F687-4F45-9708-019B960494DF}">
              <a14:hiddenLine xmlns:a14="http://schemas.microsoft.com/office/drawing/2010/main" w="57150" cmpd="thickThin">
                <a:solidFill>
                  <a:srgbClr xmlns:mc="http://schemas.openxmlformats.org/markup-compatibility/2006" val="00CCFF" mc:Ignorable="a14" a14:legacySpreadsheetColorIndex="4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82800" rIns="90000" bIns="46800" anchor="t" upright="1"/>
          <a:lstStyle/>
          <a:p>
            <a:pPr algn="l" rtl="0">
              <a:defRPr sz="1000"/>
            </a:pPr>
            <a:r>
              <a:rPr lang="ja-JP" altLang="en-US" sz="1400" b="0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左の図形を左と同じになるように編集してください。</a:t>
            </a:r>
          </a:p>
        </xdr:txBody>
      </xdr:sp>
      <xdr:sp macro="" textlink="">
        <xdr:nvSpPr>
          <xdr:cNvPr id="4" name="AutoShape 2">
            <a:hlinkClick xmlns:r="http://schemas.openxmlformats.org/officeDocument/2006/relationships" r:id="rId1"/>
          </xdr:cNvPr>
          <xdr:cNvSpPr>
            <a:spLocks noChangeArrowheads="1"/>
          </xdr:cNvSpPr>
        </xdr:nvSpPr>
        <xdr:spPr bwMode="auto">
          <a:xfrm>
            <a:off x="695" y="9"/>
            <a:ext cx="56" cy="34"/>
          </a:xfrm>
          <a:prstGeom prst="bevel">
            <a:avLst>
              <a:gd name="adj" fmla="val 12500"/>
            </a:avLst>
          </a:prstGeom>
          <a:solidFill>
            <a:srgbClr xmlns:mc="http://schemas.openxmlformats.org/markup-compatibility/2006" xmlns:a14="http://schemas.microsoft.com/office/drawing/2010/main" val="CCFFFF" mc:Ignorable="a14" a14:legacySpreadsheetColorIndex="4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ja-JP" altLang="en-US" sz="1100" b="1" i="0" u="none" strike="noStrike" baseline="0">
                <a:solidFill>
                  <a:srgbClr val="0000FF"/>
                </a:solidFill>
                <a:latin typeface="ＭＳ Ｐゴシック"/>
                <a:ea typeface="ＭＳ Ｐゴシック"/>
              </a:rPr>
              <a:t>次へ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0</xdr:row>
      <xdr:rowOff>28575</xdr:rowOff>
    </xdr:from>
    <xdr:to>
      <xdr:col>10</xdr:col>
      <xdr:colOff>76200</xdr:colOff>
      <xdr:row>2</xdr:row>
      <xdr:rowOff>38100</xdr:rowOff>
    </xdr:to>
    <xdr:sp macro="" textlink="">
      <xdr:nvSpPr>
        <xdr:cNvPr id="2" name="Text Box 1" descr="ピンクの画用紙"/>
        <xdr:cNvSpPr txBox="1">
          <a:spLocks noChangeArrowheads="1"/>
        </xdr:cNvSpPr>
      </xdr:nvSpPr>
      <xdr:spPr bwMode="auto">
        <a:xfrm>
          <a:off x="1724025" y="28575"/>
          <a:ext cx="3362325" cy="371475"/>
        </a:xfrm>
        <a:prstGeom prst="rect">
          <a:avLst/>
        </a:prstGeom>
        <a:solidFill>
          <a:sysClr val="window" lastClr="FFFFFF"/>
        </a:solidFill>
        <a:ln w="6350">
          <a:solidFill>
            <a:srgbClr val="00B050"/>
          </a:solidFill>
        </a:ln>
        <a:effectLst>
          <a:prstShdw prst="shdw17" dist="17961" dir="2700000">
            <a:srgbClr val="FFCCCC">
              <a:gamma/>
              <a:shade val="60000"/>
              <a:invGamma/>
            </a:srgbClr>
          </a:prstShdw>
        </a:effectLst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400" b="0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表を右の様に編集してください。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%20&#34920;&#12398;&#26360;&#24335;&#35373;&#23450;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問１"/>
      <sheetName val="問２"/>
      <sheetName val="問３"/>
      <sheetName val="問４"/>
      <sheetName val="おまけ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V23"/>
  <sheetViews>
    <sheetView showGridLines="0" tabSelected="1" zoomScaleNormal="100" workbookViewId="0"/>
  </sheetViews>
  <sheetFormatPr defaultRowHeight="13.5"/>
  <cols>
    <col min="1" max="1" width="3" style="1" customWidth="1"/>
    <col min="2" max="2" width="5.375" style="1" customWidth="1"/>
    <col min="3" max="3" width="12.125" style="1" bestFit="1" customWidth="1"/>
    <col min="4" max="8" width="9" style="1"/>
    <col min="9" max="9" width="3.5" style="1" customWidth="1"/>
    <col min="10" max="15" width="0" style="1" hidden="1" customWidth="1"/>
    <col min="16" max="16" width="5.375" style="1" customWidth="1"/>
    <col min="17" max="17" width="12.125" style="1" bestFit="1" customWidth="1"/>
    <col min="18" max="16384" width="9" style="1"/>
  </cols>
  <sheetData>
    <row r="1" spans="2:22" ht="36.75" customHeight="1"/>
    <row r="2" spans="2:22">
      <c r="B2" s="1" t="s">
        <v>0</v>
      </c>
      <c r="G2" s="2" t="s">
        <v>1</v>
      </c>
      <c r="H2" s="3">
        <v>43200</v>
      </c>
      <c r="P2" s="1" t="s">
        <v>0</v>
      </c>
      <c r="U2" s="2" t="s">
        <v>1</v>
      </c>
      <c r="V2" s="3">
        <v>43200</v>
      </c>
    </row>
    <row r="3" spans="2:22">
      <c r="B3" s="1">
        <v>2018</v>
      </c>
      <c r="H3" s="2" t="s">
        <v>2</v>
      </c>
      <c r="P3" s="1">
        <v>2018</v>
      </c>
      <c r="V3" s="2" t="s">
        <v>2</v>
      </c>
    </row>
    <row r="4" spans="2:22">
      <c r="B4" s="89"/>
      <c r="C4" s="89" t="s">
        <v>3</v>
      </c>
      <c r="D4" s="89" t="s">
        <v>4</v>
      </c>
      <c r="E4" s="89" t="s">
        <v>5</v>
      </c>
      <c r="F4" s="89" t="s">
        <v>6</v>
      </c>
      <c r="G4" s="89" t="s">
        <v>7</v>
      </c>
      <c r="H4" s="89" t="s">
        <v>8</v>
      </c>
      <c r="P4" s="90"/>
      <c r="Q4" s="91" t="s">
        <v>3</v>
      </c>
      <c r="R4" s="91" t="s">
        <v>4</v>
      </c>
      <c r="S4" s="91" t="s">
        <v>5</v>
      </c>
      <c r="T4" s="91" t="s">
        <v>6</v>
      </c>
      <c r="U4" s="91" t="s">
        <v>7</v>
      </c>
      <c r="V4" s="92" t="s">
        <v>8</v>
      </c>
    </row>
    <row r="5" spans="2:22" ht="13.5" customHeight="1">
      <c r="B5" s="109" t="s">
        <v>9</v>
      </c>
      <c r="C5" s="107" t="s">
        <v>10</v>
      </c>
      <c r="D5" s="108">
        <v>4320</v>
      </c>
      <c r="E5" s="108">
        <v>2229.6</v>
      </c>
      <c r="F5" s="108">
        <v>2141.6999999999998</v>
      </c>
      <c r="G5" s="108">
        <v>4371.3</v>
      </c>
      <c r="H5" s="110">
        <f t="shared" ref="H5:H23" si="0">G5/D5</f>
        <v>1.0118750000000001</v>
      </c>
      <c r="P5" s="138" t="s">
        <v>9</v>
      </c>
      <c r="Q5" s="101" t="s">
        <v>10</v>
      </c>
      <c r="R5" s="102">
        <v>4320</v>
      </c>
      <c r="S5" s="102">
        <v>2229.6</v>
      </c>
      <c r="T5" s="102">
        <v>2141.6999999999998</v>
      </c>
      <c r="U5" s="102">
        <v>4371.3</v>
      </c>
      <c r="V5" s="103">
        <f t="shared" ref="V5:V23" si="1">U5/R5</f>
        <v>1.0118750000000001</v>
      </c>
    </row>
    <row r="6" spans="2:22">
      <c r="B6" s="109"/>
      <c r="C6" s="107" t="s">
        <v>11</v>
      </c>
      <c r="D6" s="108">
        <v>3470</v>
      </c>
      <c r="E6" s="108">
        <v>1590.6</v>
      </c>
      <c r="F6" s="108">
        <v>1670.4</v>
      </c>
      <c r="G6" s="108">
        <v>3261</v>
      </c>
      <c r="H6" s="110">
        <f t="shared" si="0"/>
        <v>0.93976945244956778</v>
      </c>
      <c r="P6" s="138"/>
      <c r="Q6" s="101" t="s">
        <v>11</v>
      </c>
      <c r="R6" s="102">
        <v>3470</v>
      </c>
      <c r="S6" s="102">
        <v>1590.6</v>
      </c>
      <c r="T6" s="102">
        <v>1670.4</v>
      </c>
      <c r="U6" s="102">
        <v>3261</v>
      </c>
      <c r="V6" s="103">
        <f t="shared" si="1"/>
        <v>0.93976945244956778</v>
      </c>
    </row>
    <row r="7" spans="2:22">
      <c r="B7" s="109"/>
      <c r="C7" s="107" t="s">
        <v>12</v>
      </c>
      <c r="D7" s="108">
        <v>1310</v>
      </c>
      <c r="E7" s="108">
        <v>723.6</v>
      </c>
      <c r="F7" s="108">
        <v>629</v>
      </c>
      <c r="G7" s="108">
        <v>1352.6</v>
      </c>
      <c r="H7" s="110">
        <f t="shared" si="0"/>
        <v>1.0325190839694656</v>
      </c>
      <c r="P7" s="138"/>
      <c r="Q7" s="98" t="s">
        <v>12</v>
      </c>
      <c r="R7" s="99">
        <v>1310</v>
      </c>
      <c r="S7" s="99">
        <v>723.6</v>
      </c>
      <c r="T7" s="99">
        <v>629</v>
      </c>
      <c r="U7" s="99">
        <v>1352.6</v>
      </c>
      <c r="V7" s="100">
        <f t="shared" si="1"/>
        <v>1.0325190839694656</v>
      </c>
    </row>
    <row r="8" spans="2:22">
      <c r="B8" s="109"/>
      <c r="C8" s="107" t="s">
        <v>13</v>
      </c>
      <c r="D8" s="108">
        <v>10400</v>
      </c>
      <c r="E8" s="108">
        <v>5497.4</v>
      </c>
      <c r="F8" s="108">
        <v>5609.3</v>
      </c>
      <c r="G8" s="108">
        <v>11106.7</v>
      </c>
      <c r="H8" s="110">
        <f t="shared" si="0"/>
        <v>1.0679519230769232</v>
      </c>
      <c r="P8" s="138"/>
      <c r="Q8" s="98" t="s">
        <v>13</v>
      </c>
      <c r="R8" s="99">
        <v>10400</v>
      </c>
      <c r="S8" s="99">
        <v>5497.4</v>
      </c>
      <c r="T8" s="99">
        <v>5609.3</v>
      </c>
      <c r="U8" s="99">
        <v>11106.7</v>
      </c>
      <c r="V8" s="100">
        <f t="shared" si="1"/>
        <v>1.0679519230769232</v>
      </c>
    </row>
    <row r="9" spans="2:22">
      <c r="B9" s="109"/>
      <c r="C9" s="107" t="s">
        <v>14</v>
      </c>
      <c r="D9" s="108">
        <v>2640</v>
      </c>
      <c r="E9" s="108">
        <v>1368.7</v>
      </c>
      <c r="F9" s="108">
        <v>1378.1</v>
      </c>
      <c r="G9" s="108">
        <v>2746.8</v>
      </c>
      <c r="H9" s="110">
        <f t="shared" si="0"/>
        <v>1.0404545454545455</v>
      </c>
      <c r="P9" s="138"/>
      <c r="Q9" s="101" t="s">
        <v>14</v>
      </c>
      <c r="R9" s="102">
        <v>2640</v>
      </c>
      <c r="S9" s="102">
        <v>1368.7</v>
      </c>
      <c r="T9" s="102">
        <v>1378.1</v>
      </c>
      <c r="U9" s="102">
        <v>2746.8</v>
      </c>
      <c r="V9" s="103">
        <f t="shared" si="1"/>
        <v>1.0404545454545455</v>
      </c>
    </row>
    <row r="10" spans="2:22">
      <c r="B10" s="109"/>
      <c r="C10" s="107" t="s">
        <v>15</v>
      </c>
      <c r="D10" s="108">
        <v>3950</v>
      </c>
      <c r="E10" s="108">
        <v>1925.2</v>
      </c>
      <c r="F10" s="108">
        <v>1888.8</v>
      </c>
      <c r="G10" s="108">
        <v>3814</v>
      </c>
      <c r="H10" s="110">
        <f t="shared" si="0"/>
        <v>0.96556962025316451</v>
      </c>
      <c r="P10" s="138"/>
      <c r="Q10" s="101" t="s">
        <v>15</v>
      </c>
      <c r="R10" s="102">
        <v>3950</v>
      </c>
      <c r="S10" s="102">
        <v>1925.2</v>
      </c>
      <c r="T10" s="102">
        <v>1888.8</v>
      </c>
      <c r="U10" s="102">
        <v>3814</v>
      </c>
      <c r="V10" s="103">
        <f t="shared" si="1"/>
        <v>0.96556962025316451</v>
      </c>
    </row>
    <row r="11" spans="2:22">
      <c r="B11" s="109"/>
      <c r="C11" s="107" t="s">
        <v>16</v>
      </c>
      <c r="D11" s="108">
        <v>2310</v>
      </c>
      <c r="E11" s="108">
        <v>1097.5999999999999</v>
      </c>
      <c r="F11" s="108">
        <v>1136.9000000000001</v>
      </c>
      <c r="G11" s="108">
        <v>2234.5</v>
      </c>
      <c r="H11" s="110">
        <f t="shared" si="0"/>
        <v>0.96731601731601735</v>
      </c>
      <c r="P11" s="138"/>
      <c r="Q11" s="98" t="s">
        <v>16</v>
      </c>
      <c r="R11" s="99">
        <v>2310</v>
      </c>
      <c r="S11" s="99">
        <v>1097.5999999999999</v>
      </c>
      <c r="T11" s="99">
        <v>1136.9000000000001</v>
      </c>
      <c r="U11" s="99">
        <v>2234.5</v>
      </c>
      <c r="V11" s="100">
        <f t="shared" si="1"/>
        <v>0.96731601731601735</v>
      </c>
    </row>
    <row r="12" spans="2:22">
      <c r="B12" s="109"/>
      <c r="C12" s="107" t="s">
        <v>17</v>
      </c>
      <c r="D12" s="108">
        <v>2670</v>
      </c>
      <c r="E12" s="108">
        <v>1216.2</v>
      </c>
      <c r="F12" s="108">
        <v>1398.5</v>
      </c>
      <c r="G12" s="108">
        <v>2614.6999999999998</v>
      </c>
      <c r="H12" s="110">
        <f t="shared" si="0"/>
        <v>0.97928838951310859</v>
      </c>
      <c r="P12" s="138"/>
      <c r="Q12" s="98" t="s">
        <v>17</v>
      </c>
      <c r="R12" s="99">
        <v>2670</v>
      </c>
      <c r="S12" s="99">
        <v>1216.2</v>
      </c>
      <c r="T12" s="99">
        <v>1398.5</v>
      </c>
      <c r="U12" s="99">
        <v>2614.6999999999998</v>
      </c>
      <c r="V12" s="100">
        <f t="shared" si="1"/>
        <v>0.97928838951310859</v>
      </c>
    </row>
    <row r="13" spans="2:22">
      <c r="B13" s="109"/>
      <c r="C13" s="107" t="s">
        <v>18</v>
      </c>
      <c r="D13" s="108">
        <f>SUM(D5:D12)</f>
        <v>31070</v>
      </c>
      <c r="E13" s="108">
        <f>SUM(E5:E12)</f>
        <v>15648.900000000003</v>
      </c>
      <c r="F13" s="108">
        <f>SUM(F5:F12)</f>
        <v>15852.7</v>
      </c>
      <c r="G13" s="108">
        <f>SUM(G5:G12)</f>
        <v>31501.599999999999</v>
      </c>
      <c r="H13" s="110">
        <f t="shared" si="0"/>
        <v>1.0138912133891214</v>
      </c>
      <c r="P13" s="139"/>
      <c r="Q13" s="95" t="s">
        <v>18</v>
      </c>
      <c r="R13" s="96">
        <f>SUM(R5:R12)</f>
        <v>31070</v>
      </c>
      <c r="S13" s="96">
        <f>SUM(S5:S12)</f>
        <v>15648.900000000003</v>
      </c>
      <c r="T13" s="96">
        <f>SUM(T5:T12)</f>
        <v>15852.7</v>
      </c>
      <c r="U13" s="96">
        <f>SUM(U5:U12)</f>
        <v>31501.599999999999</v>
      </c>
      <c r="V13" s="97">
        <f t="shared" si="1"/>
        <v>1.0138912133891214</v>
      </c>
    </row>
    <row r="14" spans="2:22" ht="13.5" customHeight="1">
      <c r="B14" s="109" t="s">
        <v>19</v>
      </c>
      <c r="C14" s="107" t="s">
        <v>20</v>
      </c>
      <c r="D14" s="108">
        <v>3720</v>
      </c>
      <c r="E14" s="108">
        <v>1804.6</v>
      </c>
      <c r="F14" s="108">
        <v>1761.9</v>
      </c>
      <c r="G14" s="108">
        <v>3566.5</v>
      </c>
      <c r="H14" s="110">
        <f t="shared" si="0"/>
        <v>0.95873655913978495</v>
      </c>
      <c r="P14" s="140" t="s">
        <v>19</v>
      </c>
      <c r="Q14" s="104" t="s">
        <v>20</v>
      </c>
      <c r="R14" s="105">
        <v>3720</v>
      </c>
      <c r="S14" s="105">
        <v>1804.6</v>
      </c>
      <c r="T14" s="105">
        <v>1761.9</v>
      </c>
      <c r="U14" s="105">
        <v>3566.5</v>
      </c>
      <c r="V14" s="106">
        <f t="shared" si="1"/>
        <v>0.95873655913978495</v>
      </c>
    </row>
    <row r="15" spans="2:22">
      <c r="B15" s="109"/>
      <c r="C15" s="107" t="s">
        <v>21</v>
      </c>
      <c r="D15" s="108">
        <v>1300</v>
      </c>
      <c r="E15" s="108">
        <v>604.6</v>
      </c>
      <c r="F15" s="108">
        <v>651.1</v>
      </c>
      <c r="G15" s="108">
        <v>1255.7</v>
      </c>
      <c r="H15" s="110">
        <f t="shared" si="0"/>
        <v>0.965923076923077</v>
      </c>
      <c r="P15" s="138"/>
      <c r="Q15" s="101" t="s">
        <v>21</v>
      </c>
      <c r="R15" s="102">
        <v>1300</v>
      </c>
      <c r="S15" s="102">
        <v>604.6</v>
      </c>
      <c r="T15" s="102">
        <v>651.1</v>
      </c>
      <c r="U15" s="102">
        <v>1255.7</v>
      </c>
      <c r="V15" s="103">
        <f t="shared" si="1"/>
        <v>0.965923076923077</v>
      </c>
    </row>
    <row r="16" spans="2:22">
      <c r="B16" s="109"/>
      <c r="C16" s="107" t="s">
        <v>22</v>
      </c>
      <c r="D16" s="108">
        <v>2670</v>
      </c>
      <c r="E16" s="108">
        <v>1331</v>
      </c>
      <c r="F16" s="108">
        <v>1419.1</v>
      </c>
      <c r="G16" s="108">
        <v>2750.1</v>
      </c>
      <c r="H16" s="110">
        <f t="shared" si="0"/>
        <v>1.03</v>
      </c>
      <c r="P16" s="138"/>
      <c r="Q16" s="98" t="s">
        <v>22</v>
      </c>
      <c r="R16" s="99">
        <v>2670</v>
      </c>
      <c r="S16" s="99">
        <v>1331</v>
      </c>
      <c r="T16" s="99">
        <v>1419.1</v>
      </c>
      <c r="U16" s="99">
        <v>2750.1</v>
      </c>
      <c r="V16" s="100">
        <f t="shared" si="1"/>
        <v>1.03</v>
      </c>
    </row>
    <row r="17" spans="2:22">
      <c r="B17" s="109"/>
      <c r="C17" s="107" t="s">
        <v>23</v>
      </c>
      <c r="D17" s="108">
        <v>3190</v>
      </c>
      <c r="E17" s="108">
        <v>1467.1</v>
      </c>
      <c r="F17" s="108">
        <v>1572.7</v>
      </c>
      <c r="G17" s="108">
        <v>3039.8</v>
      </c>
      <c r="H17" s="110">
        <f t="shared" si="0"/>
        <v>0.95291536050156744</v>
      </c>
      <c r="P17" s="138"/>
      <c r="Q17" s="98" t="s">
        <v>23</v>
      </c>
      <c r="R17" s="99">
        <v>3190</v>
      </c>
      <c r="S17" s="99">
        <v>1467.1</v>
      </c>
      <c r="T17" s="99">
        <v>1572.7</v>
      </c>
      <c r="U17" s="99">
        <v>3039.8</v>
      </c>
      <c r="V17" s="100">
        <f t="shared" si="1"/>
        <v>0.95291536050156744</v>
      </c>
    </row>
    <row r="18" spans="2:22">
      <c r="B18" s="109"/>
      <c r="C18" s="107" t="s">
        <v>24</v>
      </c>
      <c r="D18" s="108">
        <v>3135</v>
      </c>
      <c r="E18" s="108">
        <v>1522.9</v>
      </c>
      <c r="F18" s="108">
        <v>1660.2</v>
      </c>
      <c r="G18" s="108">
        <v>3183.1</v>
      </c>
      <c r="H18" s="110">
        <f t="shared" si="0"/>
        <v>1.0153429027113237</v>
      </c>
      <c r="P18" s="138"/>
      <c r="Q18" s="101" t="s">
        <v>24</v>
      </c>
      <c r="R18" s="102">
        <v>3135</v>
      </c>
      <c r="S18" s="102">
        <v>1522.9</v>
      </c>
      <c r="T18" s="102">
        <v>1660.2</v>
      </c>
      <c r="U18" s="102">
        <v>3183.1</v>
      </c>
      <c r="V18" s="103">
        <f t="shared" si="1"/>
        <v>1.0153429027113237</v>
      </c>
    </row>
    <row r="19" spans="2:22">
      <c r="B19" s="109"/>
      <c r="C19" s="107" t="s">
        <v>25</v>
      </c>
      <c r="D19" s="108">
        <v>3612.5</v>
      </c>
      <c r="E19" s="108">
        <v>1958.4</v>
      </c>
      <c r="F19" s="108">
        <v>1944.6</v>
      </c>
      <c r="G19" s="108">
        <v>3903</v>
      </c>
      <c r="H19" s="110">
        <f t="shared" si="0"/>
        <v>1.0804152249134948</v>
      </c>
      <c r="P19" s="138"/>
      <c r="Q19" s="101" t="s">
        <v>25</v>
      </c>
      <c r="R19" s="102">
        <v>3612.5</v>
      </c>
      <c r="S19" s="102">
        <v>1958.4</v>
      </c>
      <c r="T19" s="102">
        <v>1944.6</v>
      </c>
      <c r="U19" s="102">
        <v>3903</v>
      </c>
      <c r="V19" s="103">
        <f t="shared" si="1"/>
        <v>1.0804152249134948</v>
      </c>
    </row>
    <row r="20" spans="2:22">
      <c r="B20" s="109"/>
      <c r="C20" s="107" t="s">
        <v>26</v>
      </c>
      <c r="D20" s="108">
        <v>3940</v>
      </c>
      <c r="E20" s="108">
        <v>1948</v>
      </c>
      <c r="F20" s="108">
        <v>1927.4</v>
      </c>
      <c r="G20" s="108">
        <v>3875.4</v>
      </c>
      <c r="H20" s="110">
        <f t="shared" si="0"/>
        <v>0.98360406091370556</v>
      </c>
      <c r="P20" s="138"/>
      <c r="Q20" s="98" t="s">
        <v>26</v>
      </c>
      <c r="R20" s="99">
        <v>3940</v>
      </c>
      <c r="S20" s="99">
        <v>1948</v>
      </c>
      <c r="T20" s="99">
        <v>1927.4</v>
      </c>
      <c r="U20" s="99">
        <v>3875.4</v>
      </c>
      <c r="V20" s="100">
        <f t="shared" si="1"/>
        <v>0.98360406091370556</v>
      </c>
    </row>
    <row r="21" spans="2:22">
      <c r="B21" s="109"/>
      <c r="C21" s="107" t="s">
        <v>27</v>
      </c>
      <c r="D21" s="108">
        <v>3205</v>
      </c>
      <c r="E21" s="108">
        <v>1586.3</v>
      </c>
      <c r="F21" s="108">
        <v>1650.8</v>
      </c>
      <c r="G21" s="108">
        <v>3237.1</v>
      </c>
      <c r="H21" s="110">
        <f t="shared" si="0"/>
        <v>1.0100156006240248</v>
      </c>
      <c r="P21" s="138"/>
      <c r="Q21" s="98" t="s">
        <v>27</v>
      </c>
      <c r="R21" s="99">
        <v>3205</v>
      </c>
      <c r="S21" s="99">
        <v>1586.3</v>
      </c>
      <c r="T21" s="99">
        <v>1650.8</v>
      </c>
      <c r="U21" s="99">
        <v>3237.1</v>
      </c>
      <c r="V21" s="100">
        <f t="shared" si="1"/>
        <v>1.0100156006240248</v>
      </c>
    </row>
    <row r="22" spans="2:22">
      <c r="B22" s="109"/>
      <c r="C22" s="107" t="s">
        <v>28</v>
      </c>
      <c r="D22" s="108">
        <f>SUM(D14:D21)</f>
        <v>24772.5</v>
      </c>
      <c r="E22" s="108">
        <f>SUM(E14:E21)</f>
        <v>12222.899999999998</v>
      </c>
      <c r="F22" s="108">
        <f>SUM(F14:F21)</f>
        <v>12587.8</v>
      </c>
      <c r="G22" s="108">
        <f>SUM(G14:G21)</f>
        <v>24810.699999999997</v>
      </c>
      <c r="H22" s="110">
        <f t="shared" si="0"/>
        <v>1.0015420324957109</v>
      </c>
      <c r="P22" s="139"/>
      <c r="Q22" s="95" t="s">
        <v>28</v>
      </c>
      <c r="R22" s="96">
        <f>SUM(R14:R21)</f>
        <v>24772.5</v>
      </c>
      <c r="S22" s="96">
        <f>SUM(S14:S21)</f>
        <v>12222.899999999998</v>
      </c>
      <c r="T22" s="96">
        <f>SUM(T14:T21)</f>
        <v>12587.8</v>
      </c>
      <c r="U22" s="96">
        <f>SUM(U14:U21)</f>
        <v>24810.699999999997</v>
      </c>
      <c r="V22" s="97">
        <f t="shared" si="1"/>
        <v>1.0015420324957109</v>
      </c>
    </row>
    <row r="23" spans="2:22">
      <c r="B23" s="143" t="s">
        <v>29</v>
      </c>
      <c r="C23" s="143"/>
      <c r="D23" s="108">
        <f>SUM(D22,D13)</f>
        <v>55842.5</v>
      </c>
      <c r="E23" s="108">
        <f>SUM(E22,E13)</f>
        <v>27871.800000000003</v>
      </c>
      <c r="F23" s="108">
        <f>SUM(F22,F13)</f>
        <v>28440.5</v>
      </c>
      <c r="G23" s="108">
        <f>SUM(G22,G13)</f>
        <v>56312.299999999996</v>
      </c>
      <c r="H23" s="110">
        <f t="shared" si="0"/>
        <v>1.0084129471280834</v>
      </c>
      <c r="P23" s="141" t="s">
        <v>29</v>
      </c>
      <c r="Q23" s="142"/>
      <c r="R23" s="93">
        <f>SUM(R22,R13)</f>
        <v>55842.5</v>
      </c>
      <c r="S23" s="93">
        <f>SUM(S22,S13)</f>
        <v>27871.800000000003</v>
      </c>
      <c r="T23" s="93">
        <f>SUM(T22,T13)</f>
        <v>28440.5</v>
      </c>
      <c r="U23" s="93">
        <f>SUM(U22,U13)</f>
        <v>56312.299999999996</v>
      </c>
      <c r="V23" s="94">
        <f t="shared" si="1"/>
        <v>1.0084129471280834</v>
      </c>
    </row>
  </sheetData>
  <mergeCells count="4">
    <mergeCell ref="P5:P13"/>
    <mergeCell ref="P14:P22"/>
    <mergeCell ref="P23:Q23"/>
    <mergeCell ref="B23:C23"/>
  </mergeCells>
  <phoneticPr fontId="1"/>
  <pageMargins left="0.75" right="0.75" top="1" bottom="1" header="0.51200000000000001" footer="0.51200000000000001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B24"/>
  <sheetViews>
    <sheetView showGridLines="0" zoomScaleNormal="100" workbookViewId="0"/>
  </sheetViews>
  <sheetFormatPr defaultRowHeight="13.5"/>
  <cols>
    <col min="1" max="1" width="4.125" style="1" customWidth="1"/>
    <col min="2" max="2" width="5.75" style="1" customWidth="1"/>
    <col min="3" max="3" width="11" style="1" bestFit="1" customWidth="1"/>
    <col min="4" max="4" width="10.25" style="1" bestFit="1" customWidth="1"/>
    <col min="5" max="10" width="7.125" style="1" customWidth="1"/>
    <col min="11" max="11" width="10.25" style="1" bestFit="1" customWidth="1"/>
    <col min="12" max="12" width="7.625" style="1" customWidth="1"/>
    <col min="13" max="13" width="2.125" style="1" customWidth="1"/>
    <col min="14" max="16" width="0" style="1" hidden="1" customWidth="1"/>
    <col min="17" max="17" width="2.875" style="1" customWidth="1"/>
    <col min="18" max="18" width="5.75" style="1" customWidth="1"/>
    <col min="19" max="19" width="13.5" style="1" bestFit="1" customWidth="1"/>
    <col min="20" max="20" width="10.25" style="1" bestFit="1" customWidth="1"/>
    <col min="21" max="26" width="7.125" style="1" customWidth="1"/>
    <col min="27" max="27" width="10.25" style="1" bestFit="1" customWidth="1"/>
    <col min="28" max="28" width="7.625" style="1" customWidth="1"/>
    <col min="29" max="29" width="7.875" style="1" customWidth="1"/>
    <col min="30" max="16384" width="9" style="1"/>
  </cols>
  <sheetData>
    <row r="2" spans="2:28" ht="19.5" thickBot="1">
      <c r="B2" s="1" t="s">
        <v>0</v>
      </c>
      <c r="K2" s="1" t="s">
        <v>1</v>
      </c>
      <c r="L2" s="4">
        <v>43378</v>
      </c>
      <c r="R2" s="5" t="s">
        <v>0</v>
      </c>
      <c r="AA2" s="6" t="s">
        <v>1</v>
      </c>
      <c r="AB2" s="7">
        <v>43378</v>
      </c>
    </row>
    <row r="3" spans="2:28" ht="14.25" thickTop="1">
      <c r="L3" s="1" t="s">
        <v>30</v>
      </c>
      <c r="AB3" s="2" t="s">
        <v>30</v>
      </c>
    </row>
    <row r="5" spans="2:28" s="137" customFormat="1" ht="41.25">
      <c r="B5" s="136" t="s">
        <v>31</v>
      </c>
      <c r="C5" s="136" t="s">
        <v>3</v>
      </c>
      <c r="D5" s="136" t="s">
        <v>32</v>
      </c>
      <c r="E5" s="136" t="s">
        <v>33</v>
      </c>
      <c r="F5" s="136" t="s">
        <v>34</v>
      </c>
      <c r="G5" s="136" t="s">
        <v>35</v>
      </c>
      <c r="H5" s="136" t="s">
        <v>36</v>
      </c>
      <c r="I5" s="136" t="s">
        <v>37</v>
      </c>
      <c r="J5" s="136" t="s">
        <v>38</v>
      </c>
      <c r="K5" s="136" t="s">
        <v>5</v>
      </c>
      <c r="L5" s="136" t="s">
        <v>8</v>
      </c>
      <c r="R5" s="114" t="s">
        <v>31</v>
      </c>
      <c r="S5" s="114" t="s">
        <v>3</v>
      </c>
      <c r="T5" s="114" t="s">
        <v>32</v>
      </c>
      <c r="U5" s="114" t="s">
        <v>33</v>
      </c>
      <c r="V5" s="114" t="s">
        <v>34</v>
      </c>
      <c r="W5" s="114" t="s">
        <v>35</v>
      </c>
      <c r="X5" s="114" t="s">
        <v>36</v>
      </c>
      <c r="Y5" s="114" t="s">
        <v>37</v>
      </c>
      <c r="Z5" s="114" t="s">
        <v>38</v>
      </c>
      <c r="AA5" s="114" t="s">
        <v>5</v>
      </c>
      <c r="AB5" s="114" t="s">
        <v>8</v>
      </c>
    </row>
    <row r="6" spans="2:28">
      <c r="B6" s="131" t="s">
        <v>9</v>
      </c>
      <c r="C6" s="132" t="s">
        <v>10</v>
      </c>
      <c r="D6" s="133">
        <v>21400</v>
      </c>
      <c r="E6" s="133">
        <v>5508</v>
      </c>
      <c r="F6" s="133">
        <v>3659</v>
      </c>
      <c r="G6" s="133">
        <v>2689</v>
      </c>
      <c r="H6" s="133">
        <v>3365</v>
      </c>
      <c r="I6" s="133">
        <v>2865</v>
      </c>
      <c r="J6" s="133">
        <v>4210</v>
      </c>
      <c r="K6" s="133">
        <f>SUM(E6:J6)</f>
        <v>22296</v>
      </c>
      <c r="L6" s="135">
        <f>K6/D6</f>
        <v>1.0418691588785047</v>
      </c>
      <c r="R6" s="144" t="s">
        <v>9</v>
      </c>
      <c r="S6" s="115" t="s">
        <v>10</v>
      </c>
      <c r="T6" s="127">
        <v>21400</v>
      </c>
      <c r="U6" s="120">
        <v>5508</v>
      </c>
      <c r="V6" s="120">
        <v>3659</v>
      </c>
      <c r="W6" s="120">
        <v>2689</v>
      </c>
      <c r="X6" s="120">
        <v>3365</v>
      </c>
      <c r="Y6" s="120">
        <v>2865</v>
      </c>
      <c r="Z6" s="120">
        <v>4210</v>
      </c>
      <c r="AA6" s="121">
        <f>SUM(U6:Z6)</f>
        <v>22296</v>
      </c>
      <c r="AB6" s="122">
        <f>AA6/T6</f>
        <v>1.0418691588785047</v>
      </c>
    </row>
    <row r="7" spans="2:28">
      <c r="B7" s="134"/>
      <c r="C7" s="132" t="s">
        <v>11</v>
      </c>
      <c r="D7" s="133">
        <v>17300</v>
      </c>
      <c r="E7" s="133">
        <v>2563</v>
      </c>
      <c r="F7" s="133">
        <v>2531</v>
      </c>
      <c r="G7" s="133">
        <v>2160</v>
      </c>
      <c r="H7" s="133">
        <v>2959</v>
      </c>
      <c r="I7" s="133">
        <v>3103</v>
      </c>
      <c r="J7" s="133">
        <v>2590</v>
      </c>
      <c r="K7" s="133">
        <f t="shared" ref="K7:K22" si="0">SUM(E7:J7)</f>
        <v>15906</v>
      </c>
      <c r="L7" s="135">
        <f t="shared" ref="L7:L24" si="1">K7/D7</f>
        <v>0.91942196531791909</v>
      </c>
      <c r="R7" s="144"/>
      <c r="S7" s="116" t="s">
        <v>11</v>
      </c>
      <c r="T7" s="128">
        <v>17300</v>
      </c>
      <c r="U7" s="123">
        <v>2563</v>
      </c>
      <c r="V7" s="123">
        <v>2531</v>
      </c>
      <c r="W7" s="123">
        <v>2160</v>
      </c>
      <c r="X7" s="123">
        <v>2959</v>
      </c>
      <c r="Y7" s="123">
        <v>3103</v>
      </c>
      <c r="Z7" s="123">
        <v>2590</v>
      </c>
      <c r="AA7" s="124">
        <f t="shared" ref="AA7:AA22" si="2">SUM(U7:Z7)</f>
        <v>15906</v>
      </c>
      <c r="AB7" s="125">
        <f t="shared" ref="AB7:AB24" si="3">AA7/T7</f>
        <v>0.91942196531791909</v>
      </c>
    </row>
    <row r="8" spans="2:28">
      <c r="B8" s="134"/>
      <c r="C8" s="132" t="s">
        <v>12</v>
      </c>
      <c r="D8" s="133">
        <v>6800</v>
      </c>
      <c r="E8" s="133">
        <v>1268</v>
      </c>
      <c r="F8" s="133">
        <v>1561</v>
      </c>
      <c r="G8" s="133">
        <v>1026</v>
      </c>
      <c r="H8" s="133">
        <v>1331</v>
      </c>
      <c r="I8" s="133">
        <v>1156</v>
      </c>
      <c r="J8" s="133">
        <v>894</v>
      </c>
      <c r="K8" s="133">
        <f t="shared" si="0"/>
        <v>7236</v>
      </c>
      <c r="L8" s="135">
        <f t="shared" si="1"/>
        <v>1.0641176470588236</v>
      </c>
      <c r="R8" s="144"/>
      <c r="S8" s="116" t="s">
        <v>12</v>
      </c>
      <c r="T8" s="128">
        <v>6800</v>
      </c>
      <c r="U8" s="123">
        <v>1268</v>
      </c>
      <c r="V8" s="123">
        <v>1561</v>
      </c>
      <c r="W8" s="123">
        <v>1026</v>
      </c>
      <c r="X8" s="123">
        <v>1331</v>
      </c>
      <c r="Y8" s="123">
        <v>1156</v>
      </c>
      <c r="Z8" s="123">
        <v>894</v>
      </c>
      <c r="AA8" s="124">
        <f t="shared" si="2"/>
        <v>7236</v>
      </c>
      <c r="AB8" s="125">
        <f t="shared" si="3"/>
        <v>1.0641176470588236</v>
      </c>
    </row>
    <row r="9" spans="2:28">
      <c r="B9" s="134"/>
      <c r="C9" s="132" t="s">
        <v>13</v>
      </c>
      <c r="D9" s="133">
        <v>52100</v>
      </c>
      <c r="E9" s="133">
        <v>10200</v>
      </c>
      <c r="F9" s="133">
        <v>9856</v>
      </c>
      <c r="G9" s="133">
        <v>8601</v>
      </c>
      <c r="H9" s="133">
        <v>7828</v>
      </c>
      <c r="I9" s="133">
        <v>8561</v>
      </c>
      <c r="J9" s="133">
        <v>9928</v>
      </c>
      <c r="K9" s="133">
        <f t="shared" si="0"/>
        <v>54974</v>
      </c>
      <c r="L9" s="135">
        <f t="shared" si="1"/>
        <v>1.0551631477927064</v>
      </c>
      <c r="R9" s="144"/>
      <c r="S9" s="116" t="s">
        <v>13</v>
      </c>
      <c r="T9" s="128">
        <v>52100</v>
      </c>
      <c r="U9" s="123">
        <v>10200</v>
      </c>
      <c r="V9" s="123">
        <v>9856</v>
      </c>
      <c r="W9" s="123">
        <v>8601</v>
      </c>
      <c r="X9" s="123">
        <v>7828</v>
      </c>
      <c r="Y9" s="123">
        <v>8561</v>
      </c>
      <c r="Z9" s="123">
        <v>9928</v>
      </c>
      <c r="AA9" s="124">
        <f t="shared" si="2"/>
        <v>54974</v>
      </c>
      <c r="AB9" s="125">
        <f t="shared" si="3"/>
        <v>1.0551631477927064</v>
      </c>
    </row>
    <row r="10" spans="2:28">
      <c r="B10" s="134"/>
      <c r="C10" s="132" t="s">
        <v>14</v>
      </c>
      <c r="D10" s="133">
        <v>13100</v>
      </c>
      <c r="E10" s="133">
        <v>2156</v>
      </c>
      <c r="F10" s="133">
        <v>2345</v>
      </c>
      <c r="G10" s="133">
        <v>2500</v>
      </c>
      <c r="H10" s="133">
        <v>2408</v>
      </c>
      <c r="I10" s="133">
        <v>2560</v>
      </c>
      <c r="J10" s="133">
        <v>1718</v>
      </c>
      <c r="K10" s="133">
        <f t="shared" si="0"/>
        <v>13687</v>
      </c>
      <c r="L10" s="135">
        <f t="shared" si="1"/>
        <v>1.0448091603053435</v>
      </c>
      <c r="R10" s="144"/>
      <c r="S10" s="116" t="s">
        <v>14</v>
      </c>
      <c r="T10" s="128">
        <v>13100</v>
      </c>
      <c r="U10" s="123">
        <v>2156</v>
      </c>
      <c r="V10" s="123">
        <v>2345</v>
      </c>
      <c r="W10" s="123">
        <v>2500</v>
      </c>
      <c r="X10" s="123">
        <v>2408</v>
      </c>
      <c r="Y10" s="123">
        <v>2560</v>
      </c>
      <c r="Z10" s="123">
        <v>1718</v>
      </c>
      <c r="AA10" s="124">
        <f t="shared" si="2"/>
        <v>13687</v>
      </c>
      <c r="AB10" s="125">
        <f t="shared" si="3"/>
        <v>1.0448091603053435</v>
      </c>
    </row>
    <row r="11" spans="2:28">
      <c r="B11" s="134"/>
      <c r="C11" s="132" t="s">
        <v>15</v>
      </c>
      <c r="D11" s="133">
        <v>20500</v>
      </c>
      <c r="E11" s="133">
        <v>3651</v>
      </c>
      <c r="F11" s="133">
        <v>2569</v>
      </c>
      <c r="G11" s="133">
        <v>2730</v>
      </c>
      <c r="H11" s="133">
        <v>3112</v>
      </c>
      <c r="I11" s="133">
        <v>4055</v>
      </c>
      <c r="J11" s="133">
        <v>3135</v>
      </c>
      <c r="K11" s="133">
        <f t="shared" si="0"/>
        <v>19252</v>
      </c>
      <c r="L11" s="135">
        <f t="shared" si="1"/>
        <v>0.93912195121951214</v>
      </c>
      <c r="R11" s="144"/>
      <c r="S11" s="116" t="s">
        <v>15</v>
      </c>
      <c r="T11" s="128">
        <v>20500</v>
      </c>
      <c r="U11" s="123">
        <v>3651</v>
      </c>
      <c r="V11" s="123">
        <v>2569</v>
      </c>
      <c r="W11" s="123">
        <v>2730</v>
      </c>
      <c r="X11" s="123">
        <v>3112</v>
      </c>
      <c r="Y11" s="123">
        <v>4055</v>
      </c>
      <c r="Z11" s="123">
        <v>3135</v>
      </c>
      <c r="AA11" s="124">
        <f t="shared" si="2"/>
        <v>19252</v>
      </c>
      <c r="AB11" s="125">
        <f t="shared" si="3"/>
        <v>0.93912195121951214</v>
      </c>
    </row>
    <row r="12" spans="2:28">
      <c r="B12" s="134"/>
      <c r="C12" s="132" t="s">
        <v>16</v>
      </c>
      <c r="D12" s="133">
        <v>11300</v>
      </c>
      <c r="E12" s="133">
        <v>2531</v>
      </c>
      <c r="F12" s="133">
        <v>1568</v>
      </c>
      <c r="G12" s="133">
        <v>1256</v>
      </c>
      <c r="H12" s="133">
        <v>2158</v>
      </c>
      <c r="I12" s="133">
        <v>1647</v>
      </c>
      <c r="J12" s="133">
        <v>1816</v>
      </c>
      <c r="K12" s="133">
        <f t="shared" si="0"/>
        <v>10976</v>
      </c>
      <c r="L12" s="135">
        <f t="shared" si="1"/>
        <v>0.97132743362831864</v>
      </c>
      <c r="R12" s="144"/>
      <c r="S12" s="116" t="s">
        <v>16</v>
      </c>
      <c r="T12" s="128">
        <v>11300</v>
      </c>
      <c r="U12" s="123">
        <v>2531</v>
      </c>
      <c r="V12" s="123">
        <v>1568</v>
      </c>
      <c r="W12" s="123">
        <v>1256</v>
      </c>
      <c r="X12" s="123">
        <v>2158</v>
      </c>
      <c r="Y12" s="123">
        <v>1647</v>
      </c>
      <c r="Z12" s="123">
        <v>1816</v>
      </c>
      <c r="AA12" s="124">
        <f t="shared" si="2"/>
        <v>10976</v>
      </c>
      <c r="AB12" s="125">
        <f t="shared" si="3"/>
        <v>0.97132743362831864</v>
      </c>
    </row>
    <row r="13" spans="2:28">
      <c r="B13" s="134"/>
      <c r="C13" s="132" t="s">
        <v>17</v>
      </c>
      <c r="D13" s="133">
        <v>13100</v>
      </c>
      <c r="E13" s="133">
        <v>2564</v>
      </c>
      <c r="F13" s="133">
        <v>2068</v>
      </c>
      <c r="G13" s="133">
        <v>1489</v>
      </c>
      <c r="H13" s="133">
        <v>1775</v>
      </c>
      <c r="I13" s="133">
        <v>2591</v>
      </c>
      <c r="J13" s="133">
        <v>1675</v>
      </c>
      <c r="K13" s="133">
        <f t="shared" si="0"/>
        <v>12162</v>
      </c>
      <c r="L13" s="135">
        <f t="shared" si="1"/>
        <v>0.92839694656488547</v>
      </c>
      <c r="R13" s="144"/>
      <c r="S13" s="116" t="s">
        <v>17</v>
      </c>
      <c r="T13" s="128">
        <v>13100</v>
      </c>
      <c r="U13" s="123">
        <v>2564</v>
      </c>
      <c r="V13" s="123">
        <v>2068</v>
      </c>
      <c r="W13" s="123">
        <v>1489</v>
      </c>
      <c r="X13" s="123">
        <v>1775</v>
      </c>
      <c r="Y13" s="123">
        <v>2591</v>
      </c>
      <c r="Z13" s="123">
        <v>1675</v>
      </c>
      <c r="AA13" s="124">
        <f t="shared" si="2"/>
        <v>12162</v>
      </c>
      <c r="AB13" s="125">
        <f t="shared" si="3"/>
        <v>0.92839694656488547</v>
      </c>
    </row>
    <row r="14" spans="2:28">
      <c r="B14" s="134"/>
      <c r="C14" s="132" t="s">
        <v>18</v>
      </c>
      <c r="D14" s="133">
        <f t="shared" ref="D14:J14" si="4">SUM(D6:D13)</f>
        <v>155600</v>
      </c>
      <c r="E14" s="133">
        <f t="shared" si="4"/>
        <v>30441</v>
      </c>
      <c r="F14" s="133">
        <f t="shared" si="4"/>
        <v>26157</v>
      </c>
      <c r="G14" s="133">
        <f t="shared" si="4"/>
        <v>22451</v>
      </c>
      <c r="H14" s="133">
        <f t="shared" si="4"/>
        <v>24936</v>
      </c>
      <c r="I14" s="133">
        <f t="shared" si="4"/>
        <v>26538</v>
      </c>
      <c r="J14" s="133">
        <f t="shared" si="4"/>
        <v>25966</v>
      </c>
      <c r="K14" s="133">
        <f>SUM(E14:J14)</f>
        <v>156489</v>
      </c>
      <c r="L14" s="135">
        <f t="shared" si="1"/>
        <v>1.0057133676092544</v>
      </c>
      <c r="R14" s="144"/>
      <c r="S14" s="8" t="s">
        <v>18</v>
      </c>
      <c r="T14" s="129">
        <f t="shared" ref="T14:Z14" si="5">SUM(T6:T13)</f>
        <v>155600</v>
      </c>
      <c r="U14" s="117">
        <f t="shared" si="5"/>
        <v>30441</v>
      </c>
      <c r="V14" s="117">
        <f t="shared" si="5"/>
        <v>26157</v>
      </c>
      <c r="W14" s="117">
        <f t="shared" si="5"/>
        <v>22451</v>
      </c>
      <c r="X14" s="117">
        <f t="shared" si="5"/>
        <v>24936</v>
      </c>
      <c r="Y14" s="117">
        <f t="shared" si="5"/>
        <v>26538</v>
      </c>
      <c r="Z14" s="117">
        <f t="shared" si="5"/>
        <v>25966</v>
      </c>
      <c r="AA14" s="118">
        <f>SUM(U14:Z14)</f>
        <v>156489</v>
      </c>
      <c r="AB14" s="119">
        <f t="shared" si="3"/>
        <v>1.0057133676092544</v>
      </c>
    </row>
    <row r="15" spans="2:28">
      <c r="B15" s="131" t="s">
        <v>19</v>
      </c>
      <c r="C15" s="132" t="s">
        <v>20</v>
      </c>
      <c r="D15" s="133">
        <v>18350</v>
      </c>
      <c r="E15" s="133">
        <v>4152</v>
      </c>
      <c r="F15" s="133">
        <v>3806</v>
      </c>
      <c r="G15" s="133">
        <v>1889</v>
      </c>
      <c r="H15" s="133">
        <v>2561</v>
      </c>
      <c r="I15" s="133">
        <v>2673</v>
      </c>
      <c r="J15" s="133">
        <v>2965</v>
      </c>
      <c r="K15" s="133">
        <f t="shared" si="0"/>
        <v>18046</v>
      </c>
      <c r="L15" s="135">
        <f t="shared" si="1"/>
        <v>0.98343324250681197</v>
      </c>
      <c r="R15" s="144" t="s">
        <v>19</v>
      </c>
      <c r="S15" s="115" t="s">
        <v>20</v>
      </c>
      <c r="T15" s="127">
        <v>18350</v>
      </c>
      <c r="U15" s="120">
        <v>4152</v>
      </c>
      <c r="V15" s="120">
        <v>3806</v>
      </c>
      <c r="W15" s="120">
        <v>1889</v>
      </c>
      <c r="X15" s="120">
        <v>2561</v>
      </c>
      <c r="Y15" s="120">
        <v>2673</v>
      </c>
      <c r="Z15" s="120">
        <v>2965</v>
      </c>
      <c r="AA15" s="121">
        <f t="shared" si="2"/>
        <v>18046</v>
      </c>
      <c r="AB15" s="122">
        <f t="shared" si="3"/>
        <v>0.98343324250681197</v>
      </c>
    </row>
    <row r="16" spans="2:28">
      <c r="B16" s="134"/>
      <c r="C16" s="132" t="s">
        <v>21</v>
      </c>
      <c r="D16" s="133">
        <v>6300</v>
      </c>
      <c r="E16" s="133">
        <v>950</v>
      </c>
      <c r="F16" s="133">
        <v>1102</v>
      </c>
      <c r="G16" s="133">
        <v>890</v>
      </c>
      <c r="H16" s="133">
        <v>1097</v>
      </c>
      <c r="I16" s="133">
        <v>980</v>
      </c>
      <c r="J16" s="133">
        <v>1027</v>
      </c>
      <c r="K16" s="133">
        <f t="shared" si="0"/>
        <v>6046</v>
      </c>
      <c r="L16" s="135">
        <f t="shared" si="1"/>
        <v>0.95968253968253969</v>
      </c>
      <c r="R16" s="144"/>
      <c r="S16" s="116" t="s">
        <v>21</v>
      </c>
      <c r="T16" s="128">
        <v>6300</v>
      </c>
      <c r="U16" s="123">
        <v>950</v>
      </c>
      <c r="V16" s="123">
        <v>1102</v>
      </c>
      <c r="W16" s="123">
        <v>890</v>
      </c>
      <c r="X16" s="123">
        <v>1097</v>
      </c>
      <c r="Y16" s="123">
        <v>980</v>
      </c>
      <c r="Z16" s="123">
        <v>1027</v>
      </c>
      <c r="AA16" s="124">
        <f t="shared" si="2"/>
        <v>6046</v>
      </c>
      <c r="AB16" s="125">
        <f t="shared" si="3"/>
        <v>0.95968253968253969</v>
      </c>
    </row>
    <row r="17" spans="2:28">
      <c r="B17" s="134"/>
      <c r="C17" s="132" t="s">
        <v>22</v>
      </c>
      <c r="D17" s="133">
        <v>13100</v>
      </c>
      <c r="E17" s="133">
        <v>2560</v>
      </c>
      <c r="F17" s="133">
        <v>2511</v>
      </c>
      <c r="G17" s="133">
        <v>1456</v>
      </c>
      <c r="H17" s="133">
        <v>2561</v>
      </c>
      <c r="I17" s="133">
        <v>2541</v>
      </c>
      <c r="J17" s="133">
        <v>1681</v>
      </c>
      <c r="K17" s="133">
        <f t="shared" si="0"/>
        <v>13310</v>
      </c>
      <c r="L17" s="135">
        <f t="shared" si="1"/>
        <v>1.0160305343511451</v>
      </c>
      <c r="R17" s="144"/>
      <c r="S17" s="116" t="s">
        <v>22</v>
      </c>
      <c r="T17" s="128">
        <v>13100</v>
      </c>
      <c r="U17" s="123">
        <v>2560</v>
      </c>
      <c r="V17" s="123">
        <v>2511</v>
      </c>
      <c r="W17" s="123">
        <v>1456</v>
      </c>
      <c r="X17" s="123">
        <v>2561</v>
      </c>
      <c r="Y17" s="123">
        <v>2541</v>
      </c>
      <c r="Z17" s="123">
        <v>1681</v>
      </c>
      <c r="AA17" s="124">
        <f t="shared" si="2"/>
        <v>13310</v>
      </c>
      <c r="AB17" s="125">
        <f t="shared" si="3"/>
        <v>1.0160305343511451</v>
      </c>
    </row>
    <row r="18" spans="2:28">
      <c r="B18" s="134"/>
      <c r="C18" s="132" t="s">
        <v>23</v>
      </c>
      <c r="D18" s="133">
        <v>15700</v>
      </c>
      <c r="E18" s="133">
        <v>3126</v>
      </c>
      <c r="F18" s="133">
        <v>2511</v>
      </c>
      <c r="G18" s="133">
        <v>1456</v>
      </c>
      <c r="H18" s="133">
        <v>2561</v>
      </c>
      <c r="I18" s="133">
        <v>2456</v>
      </c>
      <c r="J18" s="133">
        <v>2561</v>
      </c>
      <c r="K18" s="133">
        <f t="shared" si="0"/>
        <v>14671</v>
      </c>
      <c r="L18" s="135">
        <f t="shared" si="1"/>
        <v>0.9344585987261147</v>
      </c>
      <c r="R18" s="144"/>
      <c r="S18" s="116" t="s">
        <v>23</v>
      </c>
      <c r="T18" s="128">
        <v>15700</v>
      </c>
      <c r="U18" s="123">
        <v>3126</v>
      </c>
      <c r="V18" s="123">
        <v>2511</v>
      </c>
      <c r="W18" s="123">
        <v>1456</v>
      </c>
      <c r="X18" s="123">
        <v>2561</v>
      </c>
      <c r="Y18" s="123">
        <v>2456</v>
      </c>
      <c r="Z18" s="123">
        <v>2561</v>
      </c>
      <c r="AA18" s="124">
        <f t="shared" si="2"/>
        <v>14671</v>
      </c>
      <c r="AB18" s="125">
        <f t="shared" si="3"/>
        <v>0.9344585987261147</v>
      </c>
    </row>
    <row r="19" spans="2:28">
      <c r="B19" s="134"/>
      <c r="C19" s="132" t="s">
        <v>24</v>
      </c>
      <c r="D19" s="133">
        <v>16200</v>
      </c>
      <c r="E19" s="133">
        <v>3759</v>
      </c>
      <c r="F19" s="133">
        <v>2106</v>
      </c>
      <c r="G19" s="133">
        <v>1650</v>
      </c>
      <c r="H19" s="133">
        <v>2591</v>
      </c>
      <c r="I19" s="133">
        <v>2431</v>
      </c>
      <c r="J19" s="133">
        <v>2692</v>
      </c>
      <c r="K19" s="133">
        <f t="shared" si="0"/>
        <v>15229</v>
      </c>
      <c r="L19" s="135">
        <f t="shared" si="1"/>
        <v>0.94006172839506175</v>
      </c>
      <c r="R19" s="144"/>
      <c r="S19" s="116" t="s">
        <v>24</v>
      </c>
      <c r="T19" s="128">
        <v>16200</v>
      </c>
      <c r="U19" s="123">
        <v>3759</v>
      </c>
      <c r="V19" s="123">
        <v>2106</v>
      </c>
      <c r="W19" s="123">
        <v>1650</v>
      </c>
      <c r="X19" s="123">
        <v>2591</v>
      </c>
      <c r="Y19" s="123">
        <v>2431</v>
      </c>
      <c r="Z19" s="123">
        <v>2692</v>
      </c>
      <c r="AA19" s="124">
        <f t="shared" si="2"/>
        <v>15229</v>
      </c>
      <c r="AB19" s="125">
        <f t="shared" si="3"/>
        <v>0.94006172839506175</v>
      </c>
    </row>
    <row r="20" spans="2:28">
      <c r="B20" s="134"/>
      <c r="C20" s="132" t="s">
        <v>25</v>
      </c>
      <c r="D20" s="133">
        <v>20050</v>
      </c>
      <c r="E20" s="133">
        <v>5123</v>
      </c>
      <c r="F20" s="133">
        <v>2589</v>
      </c>
      <c r="G20" s="133">
        <v>2205</v>
      </c>
      <c r="H20" s="133">
        <v>3561</v>
      </c>
      <c r="I20" s="133">
        <v>3560</v>
      </c>
      <c r="J20" s="133">
        <v>2546</v>
      </c>
      <c r="K20" s="133">
        <f t="shared" si="0"/>
        <v>19584</v>
      </c>
      <c r="L20" s="135">
        <f t="shared" si="1"/>
        <v>0.97675810473815461</v>
      </c>
      <c r="R20" s="144"/>
      <c r="S20" s="116" t="s">
        <v>25</v>
      </c>
      <c r="T20" s="128">
        <v>20050</v>
      </c>
      <c r="U20" s="123">
        <v>5123</v>
      </c>
      <c r="V20" s="123">
        <v>2589</v>
      </c>
      <c r="W20" s="123">
        <v>2205</v>
      </c>
      <c r="X20" s="123">
        <v>3561</v>
      </c>
      <c r="Y20" s="123">
        <v>3560</v>
      </c>
      <c r="Z20" s="123">
        <v>2546</v>
      </c>
      <c r="AA20" s="124">
        <f t="shared" si="2"/>
        <v>19584</v>
      </c>
      <c r="AB20" s="125">
        <f t="shared" si="3"/>
        <v>0.97675810473815461</v>
      </c>
    </row>
    <row r="21" spans="2:28">
      <c r="B21" s="134"/>
      <c r="C21" s="132" t="s">
        <v>26</v>
      </c>
      <c r="D21" s="133">
        <v>19450</v>
      </c>
      <c r="E21" s="133">
        <v>5321</v>
      </c>
      <c r="F21" s="133">
        <v>2996</v>
      </c>
      <c r="G21" s="133">
        <v>2001</v>
      </c>
      <c r="H21" s="133">
        <v>3773</v>
      </c>
      <c r="I21" s="133">
        <v>2692</v>
      </c>
      <c r="J21" s="133">
        <v>2697</v>
      </c>
      <c r="K21" s="133">
        <f t="shared" si="0"/>
        <v>19480</v>
      </c>
      <c r="L21" s="135">
        <f t="shared" si="1"/>
        <v>1.0015424164524422</v>
      </c>
      <c r="R21" s="144"/>
      <c r="S21" s="116" t="s">
        <v>26</v>
      </c>
      <c r="T21" s="128">
        <v>19450</v>
      </c>
      <c r="U21" s="123">
        <v>5321</v>
      </c>
      <c r="V21" s="123">
        <v>2996</v>
      </c>
      <c r="W21" s="123">
        <v>2001</v>
      </c>
      <c r="X21" s="123">
        <v>3773</v>
      </c>
      <c r="Y21" s="123">
        <v>2692</v>
      </c>
      <c r="Z21" s="123">
        <v>2697</v>
      </c>
      <c r="AA21" s="124">
        <f t="shared" si="2"/>
        <v>19480</v>
      </c>
      <c r="AB21" s="125">
        <f t="shared" si="3"/>
        <v>1.0015424164524422</v>
      </c>
    </row>
    <row r="22" spans="2:28">
      <c r="B22" s="134"/>
      <c r="C22" s="132" t="s">
        <v>27</v>
      </c>
      <c r="D22" s="133">
        <v>16200</v>
      </c>
      <c r="E22" s="133">
        <v>3759</v>
      </c>
      <c r="F22" s="133">
        <v>2106</v>
      </c>
      <c r="G22" s="133">
        <v>1650</v>
      </c>
      <c r="H22" s="133">
        <v>3356</v>
      </c>
      <c r="I22" s="133">
        <v>2431</v>
      </c>
      <c r="J22" s="133">
        <v>2561</v>
      </c>
      <c r="K22" s="133">
        <f t="shared" si="0"/>
        <v>15863</v>
      </c>
      <c r="L22" s="135">
        <f t="shared" si="1"/>
        <v>0.97919753086419759</v>
      </c>
      <c r="R22" s="144"/>
      <c r="S22" s="116" t="s">
        <v>27</v>
      </c>
      <c r="T22" s="128">
        <v>16200</v>
      </c>
      <c r="U22" s="123">
        <v>3759</v>
      </c>
      <c r="V22" s="123">
        <v>2106</v>
      </c>
      <c r="W22" s="123">
        <v>1650</v>
      </c>
      <c r="X22" s="123">
        <v>3356</v>
      </c>
      <c r="Y22" s="123">
        <v>2431</v>
      </c>
      <c r="Z22" s="123">
        <v>2561</v>
      </c>
      <c r="AA22" s="124">
        <f t="shared" si="2"/>
        <v>15863</v>
      </c>
      <c r="AB22" s="125">
        <f t="shared" si="3"/>
        <v>0.97919753086419759</v>
      </c>
    </row>
    <row r="23" spans="2:28">
      <c r="B23" s="134"/>
      <c r="C23" s="132" t="s">
        <v>28</v>
      </c>
      <c r="D23" s="133">
        <f t="shared" ref="D23:J23" si="6">SUM(D15:D22)</f>
        <v>125350</v>
      </c>
      <c r="E23" s="133">
        <f t="shared" si="6"/>
        <v>28750</v>
      </c>
      <c r="F23" s="133">
        <f t="shared" si="6"/>
        <v>19727</v>
      </c>
      <c r="G23" s="133">
        <f t="shared" si="6"/>
        <v>13197</v>
      </c>
      <c r="H23" s="133">
        <f t="shared" si="6"/>
        <v>22061</v>
      </c>
      <c r="I23" s="133">
        <f t="shared" si="6"/>
        <v>19764</v>
      </c>
      <c r="J23" s="133">
        <f t="shared" si="6"/>
        <v>18730</v>
      </c>
      <c r="K23" s="133">
        <f>SUM(E23:J23)</f>
        <v>122229</v>
      </c>
      <c r="L23" s="135">
        <f t="shared" si="1"/>
        <v>0.97510171519744715</v>
      </c>
      <c r="R23" s="144"/>
      <c r="S23" s="8" t="s">
        <v>28</v>
      </c>
      <c r="T23" s="129">
        <f t="shared" ref="T23:Z23" si="7">SUM(T15:T22)</f>
        <v>125350</v>
      </c>
      <c r="U23" s="117">
        <f t="shared" si="7"/>
        <v>28750</v>
      </c>
      <c r="V23" s="117">
        <f t="shared" si="7"/>
        <v>19727</v>
      </c>
      <c r="W23" s="117">
        <f t="shared" si="7"/>
        <v>13197</v>
      </c>
      <c r="X23" s="117">
        <f t="shared" si="7"/>
        <v>22061</v>
      </c>
      <c r="Y23" s="117">
        <f t="shared" si="7"/>
        <v>19764</v>
      </c>
      <c r="Z23" s="117">
        <f t="shared" si="7"/>
        <v>18730</v>
      </c>
      <c r="AA23" s="118">
        <f>SUM(U23:Z23)</f>
        <v>122229</v>
      </c>
      <c r="AB23" s="119">
        <f t="shared" si="3"/>
        <v>0.97510171519744715</v>
      </c>
    </row>
    <row r="24" spans="2:28" s="126" customFormat="1" ht="20.100000000000001" customHeight="1">
      <c r="B24" s="132"/>
      <c r="C24" s="132" t="s">
        <v>39</v>
      </c>
      <c r="D24" s="133">
        <f>SUM(D23,D14)</f>
        <v>280950</v>
      </c>
      <c r="E24" s="133">
        <f t="shared" ref="E24:K24" si="8">SUM(E23,E14)</f>
        <v>59191</v>
      </c>
      <c r="F24" s="133">
        <f t="shared" si="8"/>
        <v>45884</v>
      </c>
      <c r="G24" s="133">
        <f t="shared" si="8"/>
        <v>35648</v>
      </c>
      <c r="H24" s="133">
        <f t="shared" si="8"/>
        <v>46997</v>
      </c>
      <c r="I24" s="133">
        <f t="shared" si="8"/>
        <v>46302</v>
      </c>
      <c r="J24" s="133">
        <f t="shared" si="8"/>
        <v>44696</v>
      </c>
      <c r="K24" s="133">
        <f t="shared" si="8"/>
        <v>278718</v>
      </c>
      <c r="L24" s="135">
        <f t="shared" si="1"/>
        <v>0.99205552589428725</v>
      </c>
      <c r="R24" s="145" t="s">
        <v>39</v>
      </c>
      <c r="S24" s="146"/>
      <c r="T24" s="130">
        <f>SUM(T23,T14)</f>
        <v>280950</v>
      </c>
      <c r="U24" s="112">
        <f t="shared" ref="U24:AA24" si="9">SUM(U23,U14)</f>
        <v>59191</v>
      </c>
      <c r="V24" s="112">
        <f t="shared" si="9"/>
        <v>45884</v>
      </c>
      <c r="W24" s="112">
        <f t="shared" si="9"/>
        <v>35648</v>
      </c>
      <c r="X24" s="112">
        <f t="shared" si="9"/>
        <v>46997</v>
      </c>
      <c r="Y24" s="112">
        <f t="shared" si="9"/>
        <v>46302</v>
      </c>
      <c r="Z24" s="112">
        <f t="shared" si="9"/>
        <v>44696</v>
      </c>
      <c r="AA24" s="111">
        <f t="shared" si="9"/>
        <v>278718</v>
      </c>
      <c r="AB24" s="113">
        <f t="shared" si="3"/>
        <v>0.99205552589428725</v>
      </c>
    </row>
  </sheetData>
  <mergeCells count="3">
    <mergeCell ref="R6:R14"/>
    <mergeCell ref="R15:R23"/>
    <mergeCell ref="R24:S24"/>
  </mergeCells>
  <phoneticPr fontId="1"/>
  <pageMargins left="0.75" right="0.75" top="1" bottom="1" header="0.51200000000000001" footer="0.51200000000000001"/>
  <pageSetup paperSize="9" orientation="portrait" r:id="rId1"/>
  <headerFooter alignWithMargins="0"/>
  <ignoredErrors>
    <ignoredError sqref="K6:K13 K15:K22 AA6:AA13 AA15:AA22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U17"/>
  <sheetViews>
    <sheetView workbookViewId="0"/>
  </sheetViews>
  <sheetFormatPr defaultRowHeight="13.5"/>
  <cols>
    <col min="1" max="1" width="9" style="9"/>
    <col min="2" max="2" width="3.125" style="9" customWidth="1"/>
    <col min="3" max="4" width="3.5" style="9" customWidth="1"/>
    <col min="5" max="5" width="3.625" style="9" customWidth="1"/>
    <col min="6" max="6" width="8.125" style="9" customWidth="1"/>
    <col min="7" max="7" width="3.375" style="9" customWidth="1"/>
    <col min="8" max="8" width="3.875" style="9" customWidth="1"/>
    <col min="9" max="9" width="3.375" style="9" customWidth="1"/>
    <col min="10" max="10" width="3.125" style="9" customWidth="1"/>
    <col min="11" max="12" width="9" style="9"/>
    <col min="13" max="13" width="3.125" style="9" customWidth="1"/>
    <col min="14" max="15" width="3.5" style="9" customWidth="1"/>
    <col min="16" max="16" width="3.625" style="9" customWidth="1"/>
    <col min="17" max="17" width="8.125" style="9" customWidth="1"/>
    <col min="18" max="18" width="3.375" style="9" customWidth="1"/>
    <col min="19" max="19" width="3.875" style="9" customWidth="1"/>
    <col min="20" max="20" width="3.375" style="9" customWidth="1"/>
    <col min="21" max="21" width="3.125" style="9" customWidth="1"/>
    <col min="22" max="16384" width="9" style="9"/>
  </cols>
  <sheetData>
    <row r="1" spans="2:21" ht="24" customHeight="1"/>
    <row r="3" spans="2:21" ht="14.25" thickBot="1"/>
    <row r="4" spans="2:21" ht="15" thickTop="1" thickBot="1">
      <c r="B4" s="10"/>
      <c r="C4" s="11"/>
      <c r="D4" s="11"/>
      <c r="E4" s="11"/>
      <c r="F4" s="11"/>
      <c r="G4" s="11"/>
      <c r="H4" s="11"/>
      <c r="I4" s="11"/>
      <c r="J4" s="12"/>
      <c r="M4" s="13"/>
      <c r="N4" s="14"/>
      <c r="O4" s="14"/>
      <c r="P4" s="14"/>
      <c r="Q4" s="14"/>
      <c r="R4" s="14"/>
      <c r="S4" s="14"/>
      <c r="T4" s="14"/>
      <c r="U4" s="15"/>
    </row>
    <row r="5" spans="2:21" ht="15" thickTop="1" thickBot="1">
      <c r="B5" s="16"/>
      <c r="C5" s="10"/>
      <c r="D5" s="11"/>
      <c r="E5" s="11"/>
      <c r="F5" s="11"/>
      <c r="G5" s="11"/>
      <c r="H5" s="11"/>
      <c r="I5" s="12"/>
      <c r="J5" s="17"/>
      <c r="M5" s="18"/>
      <c r="N5" s="13"/>
      <c r="O5" s="14"/>
      <c r="P5" s="14"/>
      <c r="Q5" s="14"/>
      <c r="R5" s="14"/>
      <c r="S5" s="14"/>
      <c r="T5" s="15"/>
      <c r="U5" s="19"/>
    </row>
    <row r="6" spans="2:21" ht="15" thickTop="1" thickBot="1">
      <c r="B6" s="16"/>
      <c r="C6" s="16"/>
      <c r="D6" s="10"/>
      <c r="E6" s="11"/>
      <c r="F6" s="11"/>
      <c r="G6" s="11"/>
      <c r="H6" s="12"/>
      <c r="I6" s="17"/>
      <c r="J6" s="17"/>
      <c r="M6" s="18"/>
      <c r="N6" s="18"/>
      <c r="O6" s="13"/>
      <c r="P6" s="14"/>
      <c r="Q6" s="14"/>
      <c r="R6" s="14"/>
      <c r="S6" s="15"/>
      <c r="T6" s="19"/>
      <c r="U6" s="19"/>
    </row>
    <row r="7" spans="2:21" ht="14.25" thickBot="1">
      <c r="B7" s="16"/>
      <c r="C7" s="16"/>
      <c r="D7" s="16"/>
      <c r="E7" s="10"/>
      <c r="F7" s="11"/>
      <c r="G7" s="12"/>
      <c r="H7" s="17"/>
      <c r="I7" s="17"/>
      <c r="J7" s="17"/>
      <c r="M7" s="18"/>
      <c r="N7" s="18"/>
      <c r="O7" s="18"/>
      <c r="P7" s="20"/>
      <c r="Q7" s="21"/>
      <c r="R7" s="22"/>
      <c r="S7" s="19"/>
      <c r="T7" s="19"/>
      <c r="U7" s="19"/>
    </row>
    <row r="8" spans="2:21" ht="27" customHeight="1" thickTop="1" thickBot="1">
      <c r="B8" s="16"/>
      <c r="C8" s="16"/>
      <c r="D8" s="16"/>
      <c r="E8" s="16"/>
      <c r="F8" s="23" t="s">
        <v>40</v>
      </c>
      <c r="G8" s="17"/>
      <c r="H8" s="17"/>
      <c r="I8" s="17"/>
      <c r="J8" s="17"/>
      <c r="M8" s="18"/>
      <c r="N8" s="18"/>
      <c r="O8" s="18"/>
      <c r="P8" s="24"/>
      <c r="Q8" s="25" t="s">
        <v>40</v>
      </c>
      <c r="R8" s="26"/>
      <c r="S8" s="19"/>
      <c r="T8" s="19"/>
      <c r="U8" s="19"/>
    </row>
    <row r="9" spans="2:21" ht="14.25" thickTop="1">
      <c r="B9" s="16"/>
      <c r="C9" s="16"/>
      <c r="D9" s="16"/>
      <c r="E9" s="27"/>
      <c r="F9" s="28"/>
      <c r="G9" s="29"/>
      <c r="H9" s="17"/>
      <c r="I9" s="17"/>
      <c r="J9" s="17"/>
      <c r="M9" s="18"/>
      <c r="N9" s="18"/>
      <c r="O9" s="18"/>
      <c r="P9" s="24"/>
      <c r="Q9" s="30"/>
      <c r="R9" s="26"/>
      <c r="S9" s="19"/>
      <c r="T9" s="19"/>
      <c r="U9" s="19"/>
    </row>
    <row r="10" spans="2:21" ht="14.25" thickBot="1">
      <c r="B10" s="16"/>
      <c r="C10" s="16"/>
      <c r="D10" s="16"/>
      <c r="E10" s="30"/>
      <c r="F10" s="30"/>
      <c r="G10" s="30"/>
      <c r="H10" s="17"/>
      <c r="I10" s="17"/>
      <c r="J10" s="17"/>
      <c r="M10" s="18"/>
      <c r="N10" s="18"/>
      <c r="O10" s="18"/>
      <c r="P10" s="30"/>
      <c r="Q10" s="30"/>
      <c r="R10" s="30"/>
      <c r="S10" s="19"/>
      <c r="T10" s="19"/>
      <c r="U10" s="19"/>
    </row>
    <row r="11" spans="2:21" ht="14.25" thickBot="1">
      <c r="B11" s="16"/>
      <c r="C11" s="16"/>
      <c r="D11" s="16"/>
      <c r="E11" s="10"/>
      <c r="F11" s="11"/>
      <c r="G11" s="12"/>
      <c r="H11" s="17"/>
      <c r="I11" s="17"/>
      <c r="J11" s="17"/>
      <c r="M11" s="18"/>
      <c r="N11" s="18"/>
      <c r="O11" s="18"/>
      <c r="P11" s="20"/>
      <c r="Q11" s="21"/>
      <c r="R11" s="22"/>
      <c r="S11" s="19"/>
      <c r="T11" s="19"/>
      <c r="U11" s="19"/>
    </row>
    <row r="12" spans="2:21" ht="27" customHeight="1" thickTop="1" thickBot="1">
      <c r="B12" s="16"/>
      <c r="C12" s="16"/>
      <c r="D12" s="16"/>
      <c r="E12" s="16"/>
      <c r="F12" s="23" t="s">
        <v>41</v>
      </c>
      <c r="G12" s="17"/>
      <c r="H12" s="17"/>
      <c r="I12" s="17"/>
      <c r="J12" s="17"/>
      <c r="M12" s="18"/>
      <c r="N12" s="18"/>
      <c r="O12" s="18"/>
      <c r="P12" s="24"/>
      <c r="Q12" s="31" t="s">
        <v>41</v>
      </c>
      <c r="R12" s="26"/>
      <c r="S12" s="19"/>
      <c r="T12" s="19"/>
      <c r="U12" s="19"/>
    </row>
    <row r="13" spans="2:21" ht="15" thickTop="1" thickBot="1">
      <c r="B13" s="16"/>
      <c r="C13" s="16"/>
      <c r="D13" s="16"/>
      <c r="E13" s="27"/>
      <c r="F13" s="28"/>
      <c r="G13" s="29"/>
      <c r="H13" s="17"/>
      <c r="I13" s="17"/>
      <c r="J13" s="17"/>
      <c r="M13" s="18"/>
      <c r="N13" s="18"/>
      <c r="O13" s="18"/>
      <c r="P13" s="32"/>
      <c r="Q13" s="33"/>
      <c r="R13" s="34"/>
      <c r="S13" s="19"/>
      <c r="T13" s="19"/>
      <c r="U13" s="19"/>
    </row>
    <row r="14" spans="2:21" ht="14.25" thickBot="1">
      <c r="B14" s="16"/>
      <c r="C14" s="16"/>
      <c r="D14" s="27"/>
      <c r="E14" s="28"/>
      <c r="F14" s="28"/>
      <c r="G14" s="28"/>
      <c r="H14" s="29"/>
      <c r="I14" s="17"/>
      <c r="J14" s="17"/>
      <c r="M14" s="18"/>
      <c r="N14" s="18"/>
      <c r="O14" s="35"/>
      <c r="P14" s="36"/>
      <c r="Q14" s="36"/>
      <c r="R14" s="36"/>
      <c r="S14" s="37"/>
      <c r="T14" s="19"/>
      <c r="U14" s="19"/>
    </row>
    <row r="15" spans="2:21" ht="15" thickTop="1" thickBot="1">
      <c r="B15" s="16"/>
      <c r="C15" s="27"/>
      <c r="D15" s="28"/>
      <c r="E15" s="28"/>
      <c r="F15" s="28"/>
      <c r="G15" s="28"/>
      <c r="H15" s="28"/>
      <c r="I15" s="29"/>
      <c r="J15" s="17"/>
      <c r="M15" s="18"/>
      <c r="N15" s="35"/>
      <c r="O15" s="36"/>
      <c r="P15" s="36"/>
      <c r="Q15" s="36"/>
      <c r="R15" s="36"/>
      <c r="S15" s="36"/>
      <c r="T15" s="37"/>
      <c r="U15" s="19"/>
    </row>
    <row r="16" spans="2:21" ht="15" thickTop="1" thickBot="1">
      <c r="B16" s="27"/>
      <c r="C16" s="28"/>
      <c r="D16" s="28"/>
      <c r="E16" s="28"/>
      <c r="F16" s="28"/>
      <c r="G16" s="28"/>
      <c r="H16" s="28"/>
      <c r="I16" s="28"/>
      <c r="J16" s="29"/>
      <c r="M16" s="35"/>
      <c r="N16" s="36"/>
      <c r="O16" s="36"/>
      <c r="P16" s="36"/>
      <c r="Q16" s="36"/>
      <c r="R16" s="36"/>
      <c r="S16" s="36"/>
      <c r="T16" s="36"/>
      <c r="U16" s="37"/>
    </row>
    <row r="17" ht="14.25" thickTop="1"/>
  </sheetData>
  <phoneticPr fontId="1"/>
  <pageMargins left="0.75" right="0.75" top="1" bottom="1" header="0.51200000000000001" footer="0.51200000000000001"/>
  <pageSetup paperSize="9" orientation="portrait" horizontalDpi="4294967294" verticalDpi="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AF25"/>
  <sheetViews>
    <sheetView showGridLines="0" zoomScaleNormal="100" workbookViewId="0"/>
  </sheetViews>
  <sheetFormatPr defaultRowHeight="13.5"/>
  <cols>
    <col min="1" max="1" width="3.125" style="38" customWidth="1"/>
    <col min="2" max="2" width="5.375" style="38" customWidth="1"/>
    <col min="3" max="3" width="11" style="38" customWidth="1"/>
    <col min="4" max="4" width="1.625" style="38" customWidth="1"/>
    <col min="5" max="5" width="9" style="38" bestFit="1" customWidth="1"/>
    <col min="6" max="11" width="7.125" style="38" customWidth="1"/>
    <col min="12" max="12" width="1.5" style="38" customWidth="1"/>
    <col min="13" max="14" width="8.875" style="38" customWidth="1"/>
    <col min="15" max="15" width="2.5" style="38" customWidth="1"/>
    <col min="16" max="17" width="0" style="38" hidden="1" customWidth="1"/>
    <col min="18" max="18" width="3.25" style="38" customWidth="1"/>
    <col min="19" max="19" width="5.375" style="38" customWidth="1"/>
    <col min="20" max="20" width="11" style="38" customWidth="1"/>
    <col min="21" max="21" width="1.625" style="38" customWidth="1"/>
    <col min="22" max="22" width="9.75" style="38" bestFit="1" customWidth="1"/>
    <col min="23" max="28" width="7.125" style="38" customWidth="1"/>
    <col min="29" max="29" width="1.5" style="38" customWidth="1"/>
    <col min="30" max="30" width="8.875" style="38" customWidth="1"/>
    <col min="31" max="31" width="7.125" style="38" customWidth="1"/>
    <col min="32" max="32" width="2.5" style="38" customWidth="1"/>
    <col min="33" max="16384" width="9" style="38"/>
  </cols>
  <sheetData>
    <row r="1" spans="2:32" ht="14.25" thickBot="1"/>
    <row r="2" spans="2:32" ht="14.25" thickBot="1">
      <c r="L2" s="39" t="s">
        <v>1</v>
      </c>
      <c r="M2" s="40">
        <v>43198</v>
      </c>
      <c r="N2" s="40"/>
      <c r="AD2" s="41" t="s">
        <v>1</v>
      </c>
      <c r="AE2" s="42">
        <v>43198</v>
      </c>
      <c r="AF2" s="40"/>
    </row>
    <row r="3" spans="2:32" ht="16.5" customHeight="1" thickTop="1" thickBot="1">
      <c r="B3" s="38" t="s">
        <v>0</v>
      </c>
      <c r="M3" s="39" t="s">
        <v>30</v>
      </c>
      <c r="N3" s="39"/>
      <c r="S3" s="147" t="s">
        <v>0</v>
      </c>
      <c r="T3" s="148"/>
      <c r="AD3" s="43"/>
      <c r="AE3" s="44" t="s">
        <v>30</v>
      </c>
      <c r="AF3" s="39"/>
    </row>
    <row r="4" spans="2:32" ht="15" thickTop="1" thickBot="1"/>
    <row r="5" spans="2:32" ht="18" customHeight="1" thickTop="1" thickBot="1">
      <c r="B5" s="45" t="s">
        <v>31</v>
      </c>
      <c r="C5" s="45" t="s">
        <v>3</v>
      </c>
      <c r="D5" s="45"/>
      <c r="E5" s="45" t="s">
        <v>32</v>
      </c>
      <c r="F5" s="45" t="s">
        <v>42</v>
      </c>
      <c r="G5" s="45" t="s">
        <v>43</v>
      </c>
      <c r="H5" s="45" t="s">
        <v>44</v>
      </c>
      <c r="I5" s="45" t="s">
        <v>45</v>
      </c>
      <c r="J5" s="45" t="s">
        <v>46</v>
      </c>
      <c r="K5" s="45" t="s">
        <v>47</v>
      </c>
      <c r="L5" s="45"/>
      <c r="M5" s="45" t="s">
        <v>5</v>
      </c>
      <c r="N5" s="45" t="s">
        <v>8</v>
      </c>
      <c r="O5" s="46"/>
      <c r="S5" s="47" t="s">
        <v>31</v>
      </c>
      <c r="T5" s="48" t="s">
        <v>3</v>
      </c>
      <c r="U5" s="49"/>
      <c r="V5" s="50" t="s">
        <v>32</v>
      </c>
      <c r="W5" s="50" t="s">
        <v>42</v>
      </c>
      <c r="X5" s="50" t="s">
        <v>43</v>
      </c>
      <c r="Y5" s="50" t="s">
        <v>44</v>
      </c>
      <c r="Z5" s="50" t="s">
        <v>45</v>
      </c>
      <c r="AA5" s="50" t="s">
        <v>46</v>
      </c>
      <c r="AB5" s="50" t="s">
        <v>47</v>
      </c>
      <c r="AC5" s="50"/>
      <c r="AD5" s="50" t="s">
        <v>5</v>
      </c>
      <c r="AE5" s="50" t="s">
        <v>8</v>
      </c>
      <c r="AF5" s="51"/>
    </row>
    <row r="6" spans="2:32">
      <c r="B6" s="52" t="s">
        <v>9</v>
      </c>
      <c r="C6" s="88" t="s">
        <v>10</v>
      </c>
      <c r="D6" s="53"/>
      <c r="E6" s="54">
        <v>21800</v>
      </c>
      <c r="F6" s="54">
        <v>3205</v>
      </c>
      <c r="G6" s="54">
        <v>4024</v>
      </c>
      <c r="H6" s="54">
        <v>2957</v>
      </c>
      <c r="I6" s="54">
        <v>3591</v>
      </c>
      <c r="J6" s="54">
        <v>3094</v>
      </c>
      <c r="K6" s="54">
        <v>4546</v>
      </c>
      <c r="L6" s="54"/>
      <c r="M6" s="54">
        <f>SUM(F6:K6)</f>
        <v>21417</v>
      </c>
      <c r="N6" s="55">
        <f>M6/E6</f>
        <v>0.98243119266055046</v>
      </c>
      <c r="O6" s="46"/>
      <c r="S6" s="149" t="s">
        <v>9</v>
      </c>
      <c r="T6" s="56" t="s">
        <v>10</v>
      </c>
      <c r="U6" s="57"/>
      <c r="V6" s="58">
        <v>21800</v>
      </c>
      <c r="W6" s="59">
        <v>3205</v>
      </c>
      <c r="X6" s="59">
        <v>4024</v>
      </c>
      <c r="Y6" s="59">
        <v>2957</v>
      </c>
      <c r="Z6" s="59">
        <v>3591</v>
      </c>
      <c r="AA6" s="59">
        <v>3094</v>
      </c>
      <c r="AB6" s="60">
        <v>4546</v>
      </c>
      <c r="AC6" s="61"/>
      <c r="AD6" s="58">
        <f>SUM(W6:AB6)</f>
        <v>21417</v>
      </c>
      <c r="AE6" s="62">
        <f>AD6/V6</f>
        <v>0.98243119266055046</v>
      </c>
      <c r="AF6" s="63"/>
    </row>
    <row r="7" spans="2:32">
      <c r="B7" s="64"/>
      <c r="C7" s="88" t="s">
        <v>11</v>
      </c>
      <c r="D7" s="53"/>
      <c r="E7" s="54">
        <v>17400</v>
      </c>
      <c r="F7" s="54">
        <v>2819</v>
      </c>
      <c r="G7" s="54">
        <v>2956</v>
      </c>
      <c r="H7" s="54">
        <v>2376</v>
      </c>
      <c r="I7" s="54">
        <v>3195</v>
      </c>
      <c r="J7" s="54">
        <v>2561</v>
      </c>
      <c r="K7" s="54">
        <v>2797</v>
      </c>
      <c r="L7" s="54"/>
      <c r="M7" s="54">
        <f t="shared" ref="M7:M24" si="0">SUM(F7:K7)</f>
        <v>16704</v>
      </c>
      <c r="N7" s="55">
        <f t="shared" ref="N7:N24" si="1">M7/E7</f>
        <v>0.96</v>
      </c>
      <c r="O7" s="46"/>
      <c r="S7" s="149"/>
      <c r="T7" s="65" t="s">
        <v>11</v>
      </c>
      <c r="U7" s="57"/>
      <c r="V7" s="66">
        <v>17400</v>
      </c>
      <c r="W7" s="61">
        <v>2819</v>
      </c>
      <c r="X7" s="61">
        <v>2956</v>
      </c>
      <c r="Y7" s="61">
        <v>2376</v>
      </c>
      <c r="Z7" s="61">
        <v>3195</v>
      </c>
      <c r="AA7" s="61">
        <v>2561</v>
      </c>
      <c r="AB7" s="67">
        <v>2797</v>
      </c>
      <c r="AC7" s="61"/>
      <c r="AD7" s="66">
        <f t="shared" ref="AD7:AD22" si="2">SUM(W7:AB7)</f>
        <v>16704</v>
      </c>
      <c r="AE7" s="68">
        <f t="shared" ref="AE7:AE24" si="3">AD7/V7</f>
        <v>0.96</v>
      </c>
      <c r="AF7" s="63"/>
    </row>
    <row r="8" spans="2:32">
      <c r="B8" s="64"/>
      <c r="C8" s="88" t="s">
        <v>12</v>
      </c>
      <c r="D8" s="53"/>
      <c r="E8" s="54">
        <v>6300</v>
      </c>
      <c r="F8" s="54">
        <v>800</v>
      </c>
      <c r="G8" s="54">
        <v>1200</v>
      </c>
      <c r="H8" s="54">
        <v>900</v>
      </c>
      <c r="I8" s="54">
        <v>1437</v>
      </c>
      <c r="J8" s="54">
        <v>988</v>
      </c>
      <c r="K8" s="54">
        <v>965</v>
      </c>
      <c r="L8" s="54"/>
      <c r="M8" s="54">
        <f t="shared" si="0"/>
        <v>6290</v>
      </c>
      <c r="N8" s="55">
        <f t="shared" si="1"/>
        <v>0.99841269841269842</v>
      </c>
      <c r="O8" s="46"/>
      <c r="S8" s="149"/>
      <c r="T8" s="65" t="s">
        <v>12</v>
      </c>
      <c r="U8" s="57"/>
      <c r="V8" s="66">
        <v>6300</v>
      </c>
      <c r="W8" s="61">
        <v>800</v>
      </c>
      <c r="X8" s="61">
        <v>1200</v>
      </c>
      <c r="Y8" s="61">
        <v>900</v>
      </c>
      <c r="Z8" s="61">
        <v>1437</v>
      </c>
      <c r="AA8" s="61">
        <v>988</v>
      </c>
      <c r="AB8" s="67">
        <v>965</v>
      </c>
      <c r="AC8" s="61"/>
      <c r="AD8" s="66">
        <f t="shared" si="2"/>
        <v>6290</v>
      </c>
      <c r="AE8" s="68">
        <f t="shared" si="3"/>
        <v>0.99841269841269842</v>
      </c>
      <c r="AF8" s="63"/>
    </row>
    <row r="9" spans="2:32">
      <c r="B9" s="64"/>
      <c r="C9" s="88" t="s">
        <v>13</v>
      </c>
      <c r="D9" s="53"/>
      <c r="E9" s="54">
        <v>51900</v>
      </c>
      <c r="F9" s="54">
        <v>7456</v>
      </c>
      <c r="G9" s="54">
        <v>8654</v>
      </c>
      <c r="H9" s="54">
        <v>9456</v>
      </c>
      <c r="I9" s="54">
        <v>10560</v>
      </c>
      <c r="J9" s="54">
        <v>9245</v>
      </c>
      <c r="K9" s="54">
        <v>10722</v>
      </c>
      <c r="L9" s="54"/>
      <c r="M9" s="54">
        <f t="shared" si="0"/>
        <v>56093</v>
      </c>
      <c r="N9" s="55">
        <f t="shared" si="1"/>
        <v>1.0807899807321772</v>
      </c>
      <c r="O9" s="46"/>
      <c r="S9" s="149"/>
      <c r="T9" s="65" t="s">
        <v>13</v>
      </c>
      <c r="U9" s="57"/>
      <c r="V9" s="66">
        <v>51900</v>
      </c>
      <c r="W9" s="61">
        <v>7456</v>
      </c>
      <c r="X9" s="61">
        <v>8654</v>
      </c>
      <c r="Y9" s="61">
        <v>9456</v>
      </c>
      <c r="Z9" s="61">
        <v>10560</v>
      </c>
      <c r="AA9" s="61">
        <v>9245</v>
      </c>
      <c r="AB9" s="67">
        <v>10722</v>
      </c>
      <c r="AC9" s="61"/>
      <c r="AD9" s="66">
        <f t="shared" si="2"/>
        <v>56093</v>
      </c>
      <c r="AE9" s="68">
        <f t="shared" si="3"/>
        <v>1.0807899807321772</v>
      </c>
      <c r="AF9" s="63"/>
    </row>
    <row r="10" spans="2:32">
      <c r="B10" s="64"/>
      <c r="C10" s="88" t="s">
        <v>14</v>
      </c>
      <c r="D10" s="53"/>
      <c r="E10" s="54">
        <v>13300</v>
      </c>
      <c r="F10" s="54">
        <v>2294</v>
      </c>
      <c r="G10" s="54">
        <v>2866</v>
      </c>
      <c r="H10" s="54">
        <v>1637</v>
      </c>
      <c r="I10" s="54">
        <v>2365</v>
      </c>
      <c r="J10" s="54">
        <v>2764</v>
      </c>
      <c r="K10" s="54">
        <v>1855</v>
      </c>
      <c r="L10" s="54"/>
      <c r="M10" s="54">
        <f t="shared" si="0"/>
        <v>13781</v>
      </c>
      <c r="N10" s="55">
        <f t="shared" si="1"/>
        <v>1.0361654135338345</v>
      </c>
      <c r="O10" s="46"/>
      <c r="S10" s="149"/>
      <c r="T10" s="65" t="s">
        <v>14</v>
      </c>
      <c r="U10" s="57"/>
      <c r="V10" s="66">
        <v>13300</v>
      </c>
      <c r="W10" s="61">
        <v>2294</v>
      </c>
      <c r="X10" s="61">
        <v>2866</v>
      </c>
      <c r="Y10" s="61">
        <v>1637</v>
      </c>
      <c r="Z10" s="61">
        <v>2365</v>
      </c>
      <c r="AA10" s="61">
        <v>2764</v>
      </c>
      <c r="AB10" s="67">
        <v>1855</v>
      </c>
      <c r="AC10" s="61"/>
      <c r="AD10" s="66">
        <f t="shared" si="2"/>
        <v>13781</v>
      </c>
      <c r="AE10" s="68">
        <f t="shared" si="3"/>
        <v>1.0361654135338345</v>
      </c>
      <c r="AF10" s="63"/>
    </row>
    <row r="11" spans="2:32">
      <c r="B11" s="64"/>
      <c r="C11" s="88" t="s">
        <v>15</v>
      </c>
      <c r="D11" s="53"/>
      <c r="E11" s="54">
        <v>19000</v>
      </c>
      <c r="F11" s="54">
        <v>2726</v>
      </c>
      <c r="G11" s="54">
        <v>3862</v>
      </c>
      <c r="H11" s="54">
        <v>2986</v>
      </c>
      <c r="I11" s="54">
        <v>3360</v>
      </c>
      <c r="J11" s="54">
        <v>2569</v>
      </c>
      <c r="K11" s="54">
        <v>3385</v>
      </c>
      <c r="L11" s="54"/>
      <c r="M11" s="54">
        <f t="shared" si="0"/>
        <v>18888</v>
      </c>
      <c r="N11" s="55">
        <f t="shared" si="1"/>
        <v>0.99410526315789471</v>
      </c>
      <c r="O11" s="46"/>
      <c r="S11" s="149"/>
      <c r="T11" s="65" t="s">
        <v>15</v>
      </c>
      <c r="U11" s="57"/>
      <c r="V11" s="66">
        <v>19000</v>
      </c>
      <c r="W11" s="61">
        <v>2726</v>
      </c>
      <c r="X11" s="61">
        <v>3862</v>
      </c>
      <c r="Y11" s="61">
        <v>2986</v>
      </c>
      <c r="Z11" s="61">
        <v>3360</v>
      </c>
      <c r="AA11" s="61">
        <v>2569</v>
      </c>
      <c r="AB11" s="67">
        <v>3385</v>
      </c>
      <c r="AC11" s="61"/>
      <c r="AD11" s="66">
        <f t="shared" si="2"/>
        <v>18888</v>
      </c>
      <c r="AE11" s="68">
        <f t="shared" si="3"/>
        <v>0.99410526315789471</v>
      </c>
      <c r="AF11" s="63"/>
    </row>
    <row r="12" spans="2:32">
      <c r="B12" s="64"/>
      <c r="C12" s="88" t="s">
        <v>16</v>
      </c>
      <c r="D12" s="53"/>
      <c r="E12" s="54">
        <v>11800</v>
      </c>
      <c r="F12" s="54">
        <v>2056</v>
      </c>
      <c r="G12" s="54">
        <v>1569</v>
      </c>
      <c r="H12" s="54">
        <v>2114</v>
      </c>
      <c r="I12" s="54">
        <v>1891</v>
      </c>
      <c r="J12" s="54">
        <v>1778</v>
      </c>
      <c r="K12" s="54">
        <v>1961</v>
      </c>
      <c r="L12" s="54"/>
      <c r="M12" s="54">
        <f t="shared" si="0"/>
        <v>11369</v>
      </c>
      <c r="N12" s="55">
        <f t="shared" si="1"/>
        <v>0.96347457627118649</v>
      </c>
      <c r="O12" s="46"/>
      <c r="S12" s="149"/>
      <c r="T12" s="65" t="s">
        <v>16</v>
      </c>
      <c r="U12" s="57"/>
      <c r="V12" s="66">
        <v>11800</v>
      </c>
      <c r="W12" s="61">
        <v>2056</v>
      </c>
      <c r="X12" s="61">
        <v>1569</v>
      </c>
      <c r="Y12" s="61">
        <v>2114</v>
      </c>
      <c r="Z12" s="61">
        <v>1891</v>
      </c>
      <c r="AA12" s="61">
        <v>1778</v>
      </c>
      <c r="AB12" s="67">
        <v>1961</v>
      </c>
      <c r="AC12" s="61"/>
      <c r="AD12" s="66">
        <f t="shared" si="2"/>
        <v>11369</v>
      </c>
      <c r="AE12" s="68">
        <f t="shared" si="3"/>
        <v>0.96347457627118649</v>
      </c>
      <c r="AF12" s="63"/>
    </row>
    <row r="13" spans="2:32">
      <c r="B13" s="64"/>
      <c r="C13" s="88" t="s">
        <v>17</v>
      </c>
      <c r="D13" s="53"/>
      <c r="E13" s="54">
        <v>13600</v>
      </c>
      <c r="F13" s="54">
        <v>2645</v>
      </c>
      <c r="G13" s="54">
        <v>2468</v>
      </c>
      <c r="H13" s="54">
        <v>1596</v>
      </c>
      <c r="I13" s="54">
        <v>1917</v>
      </c>
      <c r="J13" s="54">
        <v>2798</v>
      </c>
      <c r="K13" s="54">
        <v>2561</v>
      </c>
      <c r="L13" s="54"/>
      <c r="M13" s="54">
        <f t="shared" si="0"/>
        <v>13985</v>
      </c>
      <c r="N13" s="55">
        <f t="shared" si="1"/>
        <v>1.0283088235294118</v>
      </c>
      <c r="O13" s="46"/>
      <c r="S13" s="149"/>
      <c r="T13" s="65" t="s">
        <v>17</v>
      </c>
      <c r="U13" s="57"/>
      <c r="V13" s="66">
        <v>13600</v>
      </c>
      <c r="W13" s="61">
        <v>2645</v>
      </c>
      <c r="X13" s="61">
        <v>2468</v>
      </c>
      <c r="Y13" s="61">
        <v>1596</v>
      </c>
      <c r="Z13" s="61">
        <v>1917</v>
      </c>
      <c r="AA13" s="61">
        <v>2798</v>
      </c>
      <c r="AB13" s="67">
        <v>2561</v>
      </c>
      <c r="AC13" s="61"/>
      <c r="AD13" s="66">
        <f t="shared" si="2"/>
        <v>13985</v>
      </c>
      <c r="AE13" s="68">
        <f t="shared" si="3"/>
        <v>1.0283088235294118</v>
      </c>
      <c r="AF13" s="63"/>
    </row>
    <row r="14" spans="2:32" ht="14.25" thickBot="1">
      <c r="B14" s="69"/>
      <c r="C14" s="88" t="s">
        <v>18</v>
      </c>
      <c r="D14" s="46"/>
      <c r="E14" s="54">
        <f t="shared" ref="E14:K14" si="4">SUM(E6:E13)</f>
        <v>155100</v>
      </c>
      <c r="F14" s="54">
        <f t="shared" si="4"/>
        <v>24001</v>
      </c>
      <c r="G14" s="54">
        <f t="shared" si="4"/>
        <v>27599</v>
      </c>
      <c r="H14" s="54">
        <f t="shared" si="4"/>
        <v>24022</v>
      </c>
      <c r="I14" s="54">
        <f t="shared" si="4"/>
        <v>28316</v>
      </c>
      <c r="J14" s="54">
        <f t="shared" si="4"/>
        <v>25797</v>
      </c>
      <c r="K14" s="54">
        <f t="shared" si="4"/>
        <v>28792</v>
      </c>
      <c r="L14" s="54"/>
      <c r="M14" s="54">
        <f t="shared" si="0"/>
        <v>158527</v>
      </c>
      <c r="N14" s="55">
        <f t="shared" si="1"/>
        <v>1.0220954223081882</v>
      </c>
      <c r="O14" s="46"/>
      <c r="S14" s="149"/>
      <c r="T14" s="70" t="s">
        <v>18</v>
      </c>
      <c r="U14" s="71"/>
      <c r="V14" s="72">
        <f t="shared" ref="V14:AB14" si="5">SUM(V6:V13)</f>
        <v>155100</v>
      </c>
      <c r="W14" s="73">
        <f t="shared" si="5"/>
        <v>24001</v>
      </c>
      <c r="X14" s="73">
        <f t="shared" si="5"/>
        <v>27599</v>
      </c>
      <c r="Y14" s="73">
        <f t="shared" si="5"/>
        <v>24022</v>
      </c>
      <c r="Z14" s="73">
        <f t="shared" si="5"/>
        <v>28316</v>
      </c>
      <c r="AA14" s="73">
        <f t="shared" si="5"/>
        <v>25797</v>
      </c>
      <c r="AB14" s="74">
        <f t="shared" si="5"/>
        <v>28792</v>
      </c>
      <c r="AC14" s="75"/>
      <c r="AD14" s="72">
        <f>SUM(W14:AB14)</f>
        <v>158527</v>
      </c>
      <c r="AE14" s="76">
        <f t="shared" si="3"/>
        <v>1.0220954223081882</v>
      </c>
      <c r="AF14" s="77"/>
    </row>
    <row r="15" spans="2:32">
      <c r="B15" s="52" t="s">
        <v>19</v>
      </c>
      <c r="C15" s="88" t="s">
        <v>20</v>
      </c>
      <c r="D15" s="53"/>
      <c r="E15" s="54">
        <v>18850</v>
      </c>
      <c r="F15" s="54">
        <v>3705</v>
      </c>
      <c r="G15" s="54">
        <v>2546</v>
      </c>
      <c r="H15" s="54">
        <v>2824</v>
      </c>
      <c r="I15" s="54">
        <v>2456</v>
      </c>
      <c r="J15" s="54">
        <v>2886</v>
      </c>
      <c r="K15" s="54">
        <v>3202</v>
      </c>
      <c r="L15" s="54"/>
      <c r="M15" s="54">
        <f t="shared" si="0"/>
        <v>17619</v>
      </c>
      <c r="N15" s="55">
        <f t="shared" si="1"/>
        <v>0.93469496021220155</v>
      </c>
      <c r="O15" s="46"/>
      <c r="S15" s="149" t="s">
        <v>19</v>
      </c>
      <c r="T15" s="65" t="s">
        <v>20</v>
      </c>
      <c r="U15" s="57"/>
      <c r="V15" s="66">
        <v>18850</v>
      </c>
      <c r="W15" s="61">
        <v>3705</v>
      </c>
      <c r="X15" s="61">
        <v>2546</v>
      </c>
      <c r="Y15" s="61">
        <v>2824</v>
      </c>
      <c r="Z15" s="61">
        <v>2456</v>
      </c>
      <c r="AA15" s="61">
        <v>2886</v>
      </c>
      <c r="AB15" s="67">
        <v>3202</v>
      </c>
      <c r="AC15" s="61"/>
      <c r="AD15" s="66">
        <f t="shared" si="2"/>
        <v>17619</v>
      </c>
      <c r="AE15" s="68">
        <f t="shared" si="3"/>
        <v>0.93469496021220155</v>
      </c>
      <c r="AF15" s="63"/>
    </row>
    <row r="16" spans="2:32">
      <c r="B16" s="64"/>
      <c r="C16" s="88" t="s">
        <v>21</v>
      </c>
      <c r="D16" s="53"/>
      <c r="E16" s="54">
        <v>6700</v>
      </c>
      <c r="F16" s="54">
        <v>1045</v>
      </c>
      <c r="G16" s="54">
        <v>1212</v>
      </c>
      <c r="H16" s="54">
        <v>979</v>
      </c>
      <c r="I16" s="54">
        <v>1184</v>
      </c>
      <c r="J16" s="54">
        <v>982</v>
      </c>
      <c r="K16" s="54">
        <v>1109</v>
      </c>
      <c r="L16" s="54"/>
      <c r="M16" s="54">
        <f t="shared" si="0"/>
        <v>6511</v>
      </c>
      <c r="N16" s="55">
        <f t="shared" si="1"/>
        <v>0.97179104477611944</v>
      </c>
      <c r="O16" s="46"/>
      <c r="S16" s="149"/>
      <c r="T16" s="65" t="s">
        <v>21</v>
      </c>
      <c r="U16" s="57"/>
      <c r="V16" s="66">
        <v>6700</v>
      </c>
      <c r="W16" s="61">
        <v>1045</v>
      </c>
      <c r="X16" s="61">
        <v>1212</v>
      </c>
      <c r="Y16" s="61">
        <v>979</v>
      </c>
      <c r="Z16" s="61">
        <v>1184</v>
      </c>
      <c r="AA16" s="61">
        <v>982</v>
      </c>
      <c r="AB16" s="67">
        <v>1109</v>
      </c>
      <c r="AC16" s="61"/>
      <c r="AD16" s="66">
        <f t="shared" si="2"/>
        <v>6511</v>
      </c>
      <c r="AE16" s="68">
        <f t="shared" si="3"/>
        <v>0.97179104477611944</v>
      </c>
      <c r="AF16" s="63"/>
    </row>
    <row r="17" spans="2:32">
      <c r="B17" s="64"/>
      <c r="C17" s="88" t="s">
        <v>22</v>
      </c>
      <c r="D17" s="53"/>
      <c r="E17" s="54">
        <v>13600</v>
      </c>
      <c r="F17" s="54">
        <v>2816</v>
      </c>
      <c r="G17" s="54">
        <v>2654</v>
      </c>
      <c r="H17" s="54">
        <v>1601</v>
      </c>
      <c r="I17" s="54">
        <v>2561</v>
      </c>
      <c r="J17" s="54">
        <v>2744</v>
      </c>
      <c r="K17" s="54">
        <v>1815</v>
      </c>
      <c r="L17" s="54"/>
      <c r="M17" s="54">
        <f t="shared" si="0"/>
        <v>14191</v>
      </c>
      <c r="N17" s="55">
        <f t="shared" si="1"/>
        <v>1.0434558823529412</v>
      </c>
      <c r="O17" s="46"/>
      <c r="S17" s="149"/>
      <c r="T17" s="65" t="s">
        <v>22</v>
      </c>
      <c r="U17" s="57"/>
      <c r="V17" s="66">
        <v>13600</v>
      </c>
      <c r="W17" s="61">
        <v>2816</v>
      </c>
      <c r="X17" s="61">
        <v>2654</v>
      </c>
      <c r="Y17" s="61">
        <v>1601</v>
      </c>
      <c r="Z17" s="61">
        <v>2561</v>
      </c>
      <c r="AA17" s="61">
        <v>2744</v>
      </c>
      <c r="AB17" s="67">
        <v>1815</v>
      </c>
      <c r="AC17" s="61"/>
      <c r="AD17" s="66">
        <f t="shared" si="2"/>
        <v>14191</v>
      </c>
      <c r="AE17" s="68">
        <f t="shared" si="3"/>
        <v>1.0434558823529412</v>
      </c>
      <c r="AF17" s="63"/>
    </row>
    <row r="18" spans="2:32">
      <c r="B18" s="64"/>
      <c r="C18" s="88" t="s">
        <v>23</v>
      </c>
      <c r="D18" s="53"/>
      <c r="E18" s="54">
        <v>16200</v>
      </c>
      <c r="F18" s="54">
        <v>3438</v>
      </c>
      <c r="G18" s="54">
        <v>2762</v>
      </c>
      <c r="H18" s="54">
        <v>1601</v>
      </c>
      <c r="I18" s="54">
        <v>2561</v>
      </c>
      <c r="J18" s="54">
        <v>2600</v>
      </c>
      <c r="K18" s="54">
        <v>2765</v>
      </c>
      <c r="L18" s="54"/>
      <c r="M18" s="54">
        <f t="shared" si="0"/>
        <v>15727</v>
      </c>
      <c r="N18" s="55">
        <f t="shared" si="1"/>
        <v>0.97080246913580248</v>
      </c>
      <c r="O18" s="46"/>
      <c r="S18" s="149"/>
      <c r="T18" s="65" t="s">
        <v>23</v>
      </c>
      <c r="U18" s="57"/>
      <c r="V18" s="66">
        <v>16200</v>
      </c>
      <c r="W18" s="61">
        <v>3438</v>
      </c>
      <c r="X18" s="61">
        <v>2762</v>
      </c>
      <c r="Y18" s="61">
        <v>1601</v>
      </c>
      <c r="Z18" s="61">
        <v>2561</v>
      </c>
      <c r="AA18" s="61">
        <v>2600</v>
      </c>
      <c r="AB18" s="67">
        <v>2765</v>
      </c>
      <c r="AC18" s="61"/>
      <c r="AD18" s="66">
        <f t="shared" si="2"/>
        <v>15727</v>
      </c>
      <c r="AE18" s="68">
        <f t="shared" si="3"/>
        <v>0.97080246913580248</v>
      </c>
      <c r="AF18" s="63"/>
    </row>
    <row r="19" spans="2:32">
      <c r="B19" s="64"/>
      <c r="C19" s="88" t="s">
        <v>24</v>
      </c>
      <c r="D19" s="53"/>
      <c r="E19" s="54">
        <v>15150</v>
      </c>
      <c r="F19" s="54">
        <v>3456</v>
      </c>
      <c r="G19" s="54">
        <v>2316</v>
      </c>
      <c r="H19" s="54">
        <v>2564</v>
      </c>
      <c r="I19" s="54">
        <v>2798</v>
      </c>
      <c r="J19" s="54">
        <v>2561</v>
      </c>
      <c r="K19" s="54">
        <v>2907</v>
      </c>
      <c r="L19" s="54"/>
      <c r="M19" s="54">
        <f t="shared" si="0"/>
        <v>16602</v>
      </c>
      <c r="N19" s="55">
        <f t="shared" si="1"/>
        <v>1.0958415841584159</v>
      </c>
      <c r="O19" s="46"/>
      <c r="S19" s="149"/>
      <c r="T19" s="65" t="s">
        <v>24</v>
      </c>
      <c r="U19" s="57"/>
      <c r="V19" s="66">
        <v>15150</v>
      </c>
      <c r="W19" s="61">
        <v>3456</v>
      </c>
      <c r="X19" s="61">
        <v>2316</v>
      </c>
      <c r="Y19" s="61">
        <v>2564</v>
      </c>
      <c r="Z19" s="61">
        <v>2798</v>
      </c>
      <c r="AA19" s="61">
        <v>2561</v>
      </c>
      <c r="AB19" s="67">
        <v>2907</v>
      </c>
      <c r="AC19" s="61"/>
      <c r="AD19" s="66">
        <f t="shared" si="2"/>
        <v>16602</v>
      </c>
      <c r="AE19" s="68">
        <f t="shared" si="3"/>
        <v>1.0958415841584159</v>
      </c>
      <c r="AF19" s="63"/>
    </row>
    <row r="20" spans="2:32">
      <c r="B20" s="64"/>
      <c r="C20" s="88" t="s">
        <v>25</v>
      </c>
      <c r="D20" s="53"/>
      <c r="E20" s="54">
        <v>16075</v>
      </c>
      <c r="F20" s="54">
        <v>4596</v>
      </c>
      <c r="G20" s="54">
        <v>2847</v>
      </c>
      <c r="H20" s="54">
        <v>2425</v>
      </c>
      <c r="I20" s="54">
        <v>3845</v>
      </c>
      <c r="J20" s="54">
        <v>2984</v>
      </c>
      <c r="K20" s="54">
        <v>2749</v>
      </c>
      <c r="L20" s="54"/>
      <c r="M20" s="54">
        <f t="shared" si="0"/>
        <v>19446</v>
      </c>
      <c r="N20" s="55">
        <f t="shared" si="1"/>
        <v>1.2097045101088646</v>
      </c>
      <c r="O20" s="46"/>
      <c r="S20" s="149"/>
      <c r="T20" s="65" t="s">
        <v>25</v>
      </c>
      <c r="U20" s="57"/>
      <c r="V20" s="66">
        <v>16075</v>
      </c>
      <c r="W20" s="61">
        <v>4596</v>
      </c>
      <c r="X20" s="61">
        <v>2847</v>
      </c>
      <c r="Y20" s="61">
        <v>2425</v>
      </c>
      <c r="Z20" s="61">
        <v>3845</v>
      </c>
      <c r="AA20" s="61">
        <v>2984</v>
      </c>
      <c r="AB20" s="67">
        <v>2749</v>
      </c>
      <c r="AC20" s="61"/>
      <c r="AD20" s="66">
        <f t="shared" si="2"/>
        <v>19446</v>
      </c>
      <c r="AE20" s="68">
        <f t="shared" si="3"/>
        <v>1.2097045101088646</v>
      </c>
      <c r="AF20" s="63"/>
    </row>
    <row r="21" spans="2:32">
      <c r="B21" s="64"/>
      <c r="C21" s="88" t="s">
        <v>26</v>
      </c>
      <c r="D21" s="53"/>
      <c r="E21" s="54">
        <v>19950</v>
      </c>
      <c r="F21" s="54">
        <v>3594</v>
      </c>
      <c r="G21" s="54">
        <v>2564</v>
      </c>
      <c r="H21" s="54">
        <v>2569</v>
      </c>
      <c r="I21" s="54">
        <v>4074</v>
      </c>
      <c r="J21" s="54">
        <v>3561</v>
      </c>
      <c r="K21" s="54">
        <v>2912</v>
      </c>
      <c r="L21" s="54"/>
      <c r="M21" s="54">
        <f t="shared" si="0"/>
        <v>19274</v>
      </c>
      <c r="N21" s="55">
        <f t="shared" si="1"/>
        <v>0.96611528822055137</v>
      </c>
      <c r="O21" s="46"/>
      <c r="S21" s="149"/>
      <c r="T21" s="65" t="s">
        <v>26</v>
      </c>
      <c r="U21" s="57"/>
      <c r="V21" s="66">
        <v>19950</v>
      </c>
      <c r="W21" s="61">
        <v>3594</v>
      </c>
      <c r="X21" s="61">
        <v>2564</v>
      </c>
      <c r="Y21" s="61">
        <v>2569</v>
      </c>
      <c r="Z21" s="61">
        <v>4074</v>
      </c>
      <c r="AA21" s="61">
        <v>3561</v>
      </c>
      <c r="AB21" s="67">
        <v>2912</v>
      </c>
      <c r="AC21" s="61"/>
      <c r="AD21" s="66">
        <f t="shared" si="2"/>
        <v>19274</v>
      </c>
      <c r="AE21" s="68">
        <f t="shared" si="3"/>
        <v>0.96611528822055137</v>
      </c>
      <c r="AF21" s="63"/>
    </row>
    <row r="22" spans="2:32">
      <c r="B22" s="64"/>
      <c r="C22" s="88" t="s">
        <v>27</v>
      </c>
      <c r="D22" s="53"/>
      <c r="E22" s="54">
        <v>15850</v>
      </c>
      <c r="F22" s="54">
        <v>2356</v>
      </c>
      <c r="G22" s="54">
        <v>2641</v>
      </c>
      <c r="H22" s="54">
        <v>2701</v>
      </c>
      <c r="I22" s="54">
        <v>3624</v>
      </c>
      <c r="J22" s="54">
        <v>2625</v>
      </c>
      <c r="K22" s="54">
        <v>2561</v>
      </c>
      <c r="L22" s="54"/>
      <c r="M22" s="54">
        <f t="shared" si="0"/>
        <v>16508</v>
      </c>
      <c r="N22" s="55">
        <f t="shared" si="1"/>
        <v>1.0415141955835963</v>
      </c>
      <c r="O22" s="46"/>
      <c r="S22" s="149"/>
      <c r="T22" s="65" t="s">
        <v>27</v>
      </c>
      <c r="U22" s="57"/>
      <c r="V22" s="66">
        <v>15850</v>
      </c>
      <c r="W22" s="61">
        <v>2356</v>
      </c>
      <c r="X22" s="61">
        <v>2641</v>
      </c>
      <c r="Y22" s="61">
        <v>2701</v>
      </c>
      <c r="Z22" s="61">
        <v>3624</v>
      </c>
      <c r="AA22" s="61">
        <v>2625</v>
      </c>
      <c r="AB22" s="67">
        <v>2561</v>
      </c>
      <c r="AC22" s="61"/>
      <c r="AD22" s="66">
        <f t="shared" si="2"/>
        <v>16508</v>
      </c>
      <c r="AE22" s="68">
        <f t="shared" si="3"/>
        <v>1.0415141955835963</v>
      </c>
      <c r="AF22" s="63"/>
    </row>
    <row r="23" spans="2:32" ht="14.25" thickBot="1">
      <c r="B23" s="69"/>
      <c r="C23" s="88" t="s">
        <v>28</v>
      </c>
      <c r="D23" s="46"/>
      <c r="E23" s="54">
        <f t="shared" ref="E23:K23" si="6">SUM(E15:E22)</f>
        <v>122375</v>
      </c>
      <c r="F23" s="54">
        <f t="shared" si="6"/>
        <v>25006</v>
      </c>
      <c r="G23" s="54">
        <f t="shared" si="6"/>
        <v>19542</v>
      </c>
      <c r="H23" s="54">
        <f t="shared" si="6"/>
        <v>17264</v>
      </c>
      <c r="I23" s="54">
        <f t="shared" si="6"/>
        <v>23103</v>
      </c>
      <c r="J23" s="54">
        <f t="shared" si="6"/>
        <v>20943</v>
      </c>
      <c r="K23" s="54">
        <f t="shared" si="6"/>
        <v>20020</v>
      </c>
      <c r="L23" s="54"/>
      <c r="M23" s="54">
        <f t="shared" si="0"/>
        <v>125878</v>
      </c>
      <c r="N23" s="55">
        <f t="shared" si="1"/>
        <v>1.0286251276813074</v>
      </c>
      <c r="O23" s="46"/>
      <c r="S23" s="149"/>
      <c r="T23" s="78" t="s">
        <v>28</v>
      </c>
      <c r="U23" s="71"/>
      <c r="V23" s="79">
        <f t="shared" ref="V23:AB23" si="7">SUM(V15:V22)</f>
        <v>122375</v>
      </c>
      <c r="W23" s="80">
        <f t="shared" si="7"/>
        <v>25006</v>
      </c>
      <c r="X23" s="80">
        <f t="shared" si="7"/>
        <v>19542</v>
      </c>
      <c r="Y23" s="80">
        <f t="shared" si="7"/>
        <v>17264</v>
      </c>
      <c r="Z23" s="80">
        <f t="shared" si="7"/>
        <v>23103</v>
      </c>
      <c r="AA23" s="80">
        <f t="shared" si="7"/>
        <v>20943</v>
      </c>
      <c r="AB23" s="81">
        <f t="shared" si="7"/>
        <v>20020</v>
      </c>
      <c r="AC23" s="75"/>
      <c r="AD23" s="79">
        <f>SUM(W23:AB23)</f>
        <v>125878</v>
      </c>
      <c r="AE23" s="82">
        <f t="shared" si="3"/>
        <v>1.0286251276813074</v>
      </c>
      <c r="AF23" s="77"/>
    </row>
    <row r="24" spans="2:32" ht="16.5" customHeight="1" thickTop="1" thickBot="1">
      <c r="B24" s="150" t="s">
        <v>29</v>
      </c>
      <c r="C24" s="151"/>
      <c r="D24" s="83"/>
      <c r="E24" s="54">
        <f>SUM(E23,E14)</f>
        <v>277475</v>
      </c>
      <c r="F24" s="54">
        <f t="shared" ref="F24:K24" si="8">SUM(F23,F14)</f>
        <v>49007</v>
      </c>
      <c r="G24" s="54">
        <f t="shared" si="8"/>
        <v>47141</v>
      </c>
      <c r="H24" s="54">
        <f t="shared" si="8"/>
        <v>41286</v>
      </c>
      <c r="I24" s="54">
        <f t="shared" si="8"/>
        <v>51419</v>
      </c>
      <c r="J24" s="54">
        <f t="shared" si="8"/>
        <v>46740</v>
      </c>
      <c r="K24" s="54">
        <f t="shared" si="8"/>
        <v>48812</v>
      </c>
      <c r="L24" s="54"/>
      <c r="M24" s="54">
        <f t="shared" si="0"/>
        <v>284405</v>
      </c>
      <c r="N24" s="55">
        <f t="shared" si="1"/>
        <v>1.0249752229930624</v>
      </c>
      <c r="O24" s="46"/>
      <c r="S24" s="152" t="s">
        <v>29</v>
      </c>
      <c r="T24" s="153"/>
      <c r="U24" s="84"/>
      <c r="V24" s="85">
        <f>SUM(V23,V14)</f>
        <v>277475</v>
      </c>
      <c r="W24" s="85">
        <f t="shared" ref="W24:AD24" si="9">SUM(W23,W14)</f>
        <v>49007</v>
      </c>
      <c r="X24" s="85">
        <f t="shared" si="9"/>
        <v>47141</v>
      </c>
      <c r="Y24" s="85">
        <f t="shared" si="9"/>
        <v>41286</v>
      </c>
      <c r="Z24" s="85">
        <f t="shared" si="9"/>
        <v>51419</v>
      </c>
      <c r="AA24" s="85">
        <f t="shared" si="9"/>
        <v>46740</v>
      </c>
      <c r="AB24" s="85">
        <f t="shared" si="9"/>
        <v>48812</v>
      </c>
      <c r="AC24" s="85"/>
      <c r="AD24" s="85">
        <f t="shared" si="9"/>
        <v>284405</v>
      </c>
      <c r="AE24" s="86">
        <f t="shared" si="3"/>
        <v>1.0249752229930624</v>
      </c>
      <c r="AF24" s="87"/>
    </row>
    <row r="25" spans="2:32" ht="14.25" thickTop="1"/>
  </sheetData>
  <mergeCells count="5">
    <mergeCell ref="S3:T3"/>
    <mergeCell ref="S6:S14"/>
    <mergeCell ref="S15:S23"/>
    <mergeCell ref="B24:C24"/>
    <mergeCell ref="S24:T24"/>
  </mergeCells>
  <phoneticPr fontId="1"/>
  <pageMargins left="0.75" right="0.75" top="1" bottom="1" header="0.51200000000000001" footer="0.51200000000000001"/>
  <pageSetup paperSize="9" orientation="portrait" horizontalDpi="4294967294" r:id="rId1"/>
  <headerFooter alignWithMargins="0"/>
  <ignoredErrors>
    <ignoredError sqref="AD6:AD13 AD15:AD22 M6:M13 M15:M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問１</vt:lpstr>
      <vt:lpstr>問２</vt:lpstr>
      <vt:lpstr>問３</vt:lpstr>
      <vt:lpstr>問４</vt:lpstr>
      <vt:lpstr>問３!Print_Area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FUKUDAI</dc:creator>
  <cp:lastModifiedBy>Fukudaimae</cp:lastModifiedBy>
  <dcterms:created xsi:type="dcterms:W3CDTF">2018-11-27T19:38:40Z</dcterms:created>
  <dcterms:modified xsi:type="dcterms:W3CDTF">2018-11-30T00:08:30Z</dcterms:modified>
</cp:coreProperties>
</file>