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4940" windowHeight="9225"/>
  </bookViews>
  <sheets>
    <sheet name="仕様" sheetId="1" r:id="rId1"/>
    <sheet name="解答例" sheetId="4" r:id="rId2"/>
  </sheets>
  <definedNames>
    <definedName name="_xlnm._FilterDatabase" localSheetId="1" hidden="1">解答例!$A$5:$E$18</definedName>
    <definedName name="_xlnm._FilterDatabase" localSheetId="0" hidden="1">仕様!$A$5:$E$18</definedName>
  </definedNames>
  <calcPr calcId="145621"/>
</workbook>
</file>

<file path=xl/calcChain.xml><?xml version="1.0" encoding="utf-8"?>
<calcChain xmlns="http://schemas.openxmlformats.org/spreadsheetml/2006/main">
  <c r="D20" i="4" l="1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H6" i="4"/>
  <c r="G6" i="4"/>
  <c r="G19" i="4"/>
  <c r="I10" i="4"/>
  <c r="J10" i="4"/>
  <c r="I14" i="4"/>
  <c r="J14" i="4"/>
  <c r="I6" i="4"/>
  <c r="J6" i="4"/>
  <c r="I9" i="4"/>
  <c r="J9" i="4"/>
  <c r="I13" i="4"/>
  <c r="J13" i="4"/>
  <c r="I17" i="4"/>
  <c r="J17" i="4"/>
  <c r="I7" i="4"/>
  <c r="J7" i="4"/>
  <c r="I11" i="4"/>
  <c r="J11" i="4"/>
  <c r="I15" i="4"/>
  <c r="J15" i="4"/>
  <c r="I12" i="4"/>
  <c r="J12" i="4"/>
  <c r="I8" i="4"/>
  <c r="J8" i="4"/>
  <c r="I16" i="4"/>
  <c r="J16" i="4"/>
</calcChain>
</file>

<file path=xl/sharedStrings.xml><?xml version="1.0" encoding="utf-8"?>
<sst xmlns="http://schemas.openxmlformats.org/spreadsheetml/2006/main" count="91" uniqueCount="49">
  <si>
    <t>Office Normal</t>
  </si>
  <si>
    <t>アオバ電器 10月期売上履歴</t>
    <rPh sb="3" eb="5">
      <t>デンキ</t>
    </rPh>
    <rPh sb="8" eb="10">
      <t>ガツキ</t>
    </rPh>
    <rPh sb="10" eb="12">
      <t>ウリアゲ</t>
    </rPh>
    <rPh sb="12" eb="14">
      <t>リレキ</t>
    </rPh>
    <phoneticPr fontId="3"/>
  </si>
  <si>
    <t>売上日</t>
    <rPh sb="0" eb="3">
      <t>ウリアゲビ</t>
    </rPh>
    <phoneticPr fontId="3"/>
  </si>
  <si>
    <t>商品区分</t>
    <rPh sb="0" eb="2">
      <t>ショウヒン</t>
    </rPh>
    <rPh sb="2" eb="4">
      <t>クブン</t>
    </rPh>
    <phoneticPr fontId="3"/>
  </si>
  <si>
    <t>商品名</t>
    <rPh sb="0" eb="3">
      <t>ショウヒンメイ</t>
    </rPh>
    <phoneticPr fontId="3"/>
  </si>
  <si>
    <t>金額</t>
    <rPh sb="0" eb="2">
      <t>キンガク</t>
    </rPh>
    <phoneticPr fontId="3"/>
  </si>
  <si>
    <t>販売員</t>
    <rPh sb="0" eb="3">
      <t>ハンバイイン</t>
    </rPh>
    <phoneticPr fontId="3"/>
  </si>
  <si>
    <t>パソコン</t>
    <phoneticPr fontId="3"/>
  </si>
  <si>
    <t>EsPresso 5000 5112</t>
    <phoneticPr fontId="3"/>
  </si>
  <si>
    <t>成瀬</t>
    <rPh sb="0" eb="2">
      <t>ナルセ</t>
    </rPh>
    <phoneticPr fontId="3"/>
  </si>
  <si>
    <t>パソコン</t>
    <phoneticPr fontId="3"/>
  </si>
  <si>
    <t>FREEZE DECK 550T</t>
    <phoneticPr fontId="3"/>
  </si>
  <si>
    <t>西原</t>
    <rPh sb="0" eb="2">
      <t>ニシハラ</t>
    </rPh>
    <phoneticPr fontId="3"/>
  </si>
  <si>
    <t>ソフト</t>
    <phoneticPr fontId="3"/>
  </si>
  <si>
    <t>デジカメの大様</t>
    <rPh sb="5" eb="6">
      <t>オオ</t>
    </rPh>
    <rPh sb="6" eb="7">
      <t>サマ</t>
    </rPh>
    <phoneticPr fontId="3"/>
  </si>
  <si>
    <t>パソコン</t>
    <phoneticPr fontId="3"/>
  </si>
  <si>
    <t>NetTRENO E 2255</t>
    <phoneticPr fontId="3"/>
  </si>
  <si>
    <t>周辺機器</t>
    <rPh sb="0" eb="2">
      <t>シュウヘン</t>
    </rPh>
    <rPh sb="2" eb="4">
      <t>キキ</t>
    </rPh>
    <phoneticPr fontId="3"/>
  </si>
  <si>
    <t>IM F870</t>
    <phoneticPr fontId="3"/>
  </si>
  <si>
    <t>山縣</t>
    <rPh sb="0" eb="2">
      <t>ヤマガタ</t>
    </rPh>
    <phoneticPr fontId="3"/>
  </si>
  <si>
    <t>パソコン</t>
    <phoneticPr fontId="3"/>
  </si>
  <si>
    <t>VAPC J20V7BP</t>
    <phoneticPr fontId="3"/>
  </si>
  <si>
    <t>大山</t>
    <rPh sb="0" eb="2">
      <t>オオヤマ</t>
    </rPh>
    <phoneticPr fontId="3"/>
  </si>
  <si>
    <t>XXX DIGITAL 300</t>
    <phoneticPr fontId="3"/>
  </si>
  <si>
    <t>パソコン</t>
    <phoneticPr fontId="3"/>
  </si>
  <si>
    <t>VAPC J20V7BP</t>
    <phoneticPr fontId="3"/>
  </si>
  <si>
    <t>山嵜</t>
    <rPh sb="0" eb="2">
      <t>ヤマザキ</t>
    </rPh>
    <phoneticPr fontId="3"/>
  </si>
  <si>
    <t>PJet-920C</t>
    <phoneticPr fontId="3"/>
  </si>
  <si>
    <t>ソフト</t>
    <phoneticPr fontId="3"/>
  </si>
  <si>
    <t>増尾</t>
    <rPh sb="0" eb="2">
      <t>マスオ</t>
    </rPh>
    <phoneticPr fontId="3"/>
  </si>
  <si>
    <t>パソコン</t>
    <phoneticPr fontId="3"/>
  </si>
  <si>
    <t>NetTRENO E 2255</t>
    <phoneticPr fontId="3"/>
  </si>
  <si>
    <t>QB-2900UX</t>
    <phoneticPr fontId="3"/>
  </si>
  <si>
    <t>合計</t>
    <rPh sb="0" eb="2">
      <t>ゴウケイ</t>
    </rPh>
    <phoneticPr fontId="3"/>
  </si>
  <si>
    <t>既存の表から「商品区分」のリストを作成</t>
    <rPh sb="0" eb="2">
      <t>キゾン</t>
    </rPh>
    <rPh sb="3" eb="4">
      <t>ヒョウ</t>
    </rPh>
    <rPh sb="7" eb="9">
      <t>ショウヒン</t>
    </rPh>
    <rPh sb="9" eb="11">
      <t>クブン</t>
    </rPh>
    <rPh sb="17" eb="19">
      <t>サクセイ</t>
    </rPh>
    <phoneticPr fontId="3"/>
  </si>
  <si>
    <t>パソコン</t>
    <phoneticPr fontId="3"/>
  </si>
  <si>
    <t>EsPresso 5000 5112</t>
    <phoneticPr fontId="3"/>
  </si>
  <si>
    <t>パソコン</t>
    <phoneticPr fontId="3"/>
  </si>
  <si>
    <t>FREEZE DECK 550T</t>
    <phoneticPr fontId="3"/>
  </si>
  <si>
    <t>ソフト</t>
    <phoneticPr fontId="3"/>
  </si>
  <si>
    <t>NetTRENO E 2255</t>
    <phoneticPr fontId="3"/>
  </si>
  <si>
    <t>IM F870</t>
    <phoneticPr fontId="3"/>
  </si>
  <si>
    <t>VAPC J20V7BP</t>
    <phoneticPr fontId="3"/>
  </si>
  <si>
    <t>PJet-920C</t>
    <phoneticPr fontId="3"/>
  </si>
  <si>
    <t>ソフト</t>
    <phoneticPr fontId="3"/>
  </si>
  <si>
    <t>NetTRENO E 2255</t>
    <phoneticPr fontId="3"/>
  </si>
  <si>
    <t>QB-2900UX</t>
    <phoneticPr fontId="3"/>
  </si>
  <si>
    <t>の合計金額</t>
    <rPh sb="1" eb="3">
      <t>ゴウケイ</t>
    </rPh>
    <rPh sb="3" eb="5">
      <t>キンガク</t>
    </rPh>
    <phoneticPr fontId="3"/>
  </si>
  <si>
    <t>パソコン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</si>
</sst>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2" fillId="0" borderId="0" xfId="2" applyFont="1"/>
    <xf numFmtId="0" fontId="1" fillId="0" borderId="0" xfId="2"/>
    <xf numFmtId="6" fontId="1" fillId="0" borderId="0" xfId="1" applyAlignment="1"/>
    <xf numFmtId="0" fontId="1" fillId="2" borderId="1" xfId="2" applyFill="1" applyBorder="1"/>
    <xf numFmtId="6" fontId="1" fillId="2" borderId="1" xfId="1" applyFill="1" applyBorder="1" applyAlignment="1"/>
    <xf numFmtId="56" fontId="1" fillId="0" borderId="1" xfId="2" applyNumberFormat="1" applyBorder="1"/>
    <xf numFmtId="0" fontId="1" fillId="0" borderId="1" xfId="2" applyBorder="1"/>
    <xf numFmtId="6" fontId="1" fillId="0" borderId="1" xfId="1" applyBorder="1" applyAlignment="1"/>
    <xf numFmtId="6" fontId="1" fillId="0" borderId="0" xfId="2" applyNumberFormat="1"/>
    <xf numFmtId="0" fontId="1" fillId="0" borderId="1" xfId="2" applyFill="1" applyBorder="1" applyAlignment="1">
      <alignment horizontal="right"/>
    </xf>
    <xf numFmtId="0" fontId="4" fillId="0" borderId="0" xfId="0" applyFont="1">
      <alignment vertical="center"/>
    </xf>
    <xf numFmtId="0" fontId="5" fillId="0" borderId="2" xfId="2" applyFont="1" applyFill="1" applyBorder="1"/>
    <xf numFmtId="5" fontId="5" fillId="0" borderId="2" xfId="0" applyNumberFormat="1" applyFont="1" applyBorder="1">
      <alignment vertical="center"/>
    </xf>
    <xf numFmtId="0" fontId="1" fillId="0" borderId="3" xfId="2" applyBorder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" fillId="0" borderId="0" xfId="2" applyFill="1" applyBorder="1" applyAlignment="1">
      <alignment horizontal="center"/>
    </xf>
  </cellXfs>
  <cellStyles count="3">
    <cellStyle name="通貨" xfId="1" builtinId="7"/>
    <cellStyle name="標準" xfId="0" builtinId="0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95250</xdr:rowOff>
    </xdr:from>
    <xdr:to>
      <xdr:col>3</xdr:col>
      <xdr:colOff>657225</xdr:colOff>
      <xdr:row>0</xdr:row>
      <xdr:rowOff>1628775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8100" y="95250"/>
          <a:ext cx="3714750" cy="1533525"/>
        </a:xfrm>
        <a:prstGeom prst="rect">
          <a:avLst/>
        </a:prstGeom>
        <a:solidFill>
          <a:srgbClr val="E5FFE5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下記の仕様を満たす計算式を設定する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仕様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・既存の表から「商品区分」のリストを作成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・そのリストを「入力規則」リストに設定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・「入力規則」から「商品区分」を選択すると、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その区分のみの合計金額を表示する。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・項目を手入力すると自動でドロップダウンリストに追加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・「フィルタ」機能は使わない</a:t>
          </a:r>
        </a:p>
      </xdr:txBody>
    </xdr:sp>
    <xdr:clientData/>
  </xdr:twoCellAnchor>
  <xdr:twoCellAnchor editAs="oneCell">
    <xdr:from>
      <xdr:col>2</xdr:col>
      <xdr:colOff>219075</xdr:colOff>
      <xdr:row>22</xdr:row>
      <xdr:rowOff>76200</xdr:rowOff>
    </xdr:from>
    <xdr:to>
      <xdr:col>2</xdr:col>
      <xdr:colOff>1257300</xdr:colOff>
      <xdr:row>25</xdr:row>
      <xdr:rowOff>152400</xdr:rowOff>
    </xdr:to>
    <xdr:pic>
      <xdr:nvPicPr>
        <xdr:cNvPr id="105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553075"/>
          <a:ext cx="1038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20</xdr:row>
      <xdr:rowOff>28575</xdr:rowOff>
    </xdr:from>
    <xdr:to>
      <xdr:col>2</xdr:col>
      <xdr:colOff>180975</xdr:colOff>
      <xdr:row>26</xdr:row>
      <xdr:rowOff>95250</xdr:rowOff>
    </xdr:to>
    <xdr:sp macro="" textlink="">
      <xdr:nvSpPr>
        <xdr:cNvPr id="1036" name="AutoShape 12"/>
        <xdr:cNvSpPr>
          <a:spLocks noChangeArrowheads="1"/>
        </xdr:cNvSpPr>
      </xdr:nvSpPr>
      <xdr:spPr bwMode="auto">
        <a:xfrm>
          <a:off x="66675" y="5162550"/>
          <a:ext cx="1676400" cy="1095375"/>
        </a:xfrm>
        <a:prstGeom prst="upArrowCallout">
          <a:avLst>
            <a:gd name="adj1" fmla="val 38261"/>
            <a:gd name="adj2" fmla="val 38261"/>
            <a:gd name="adj3" fmla="val 16667"/>
            <a:gd name="adj4" fmla="val 6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ja-JP" altLang="en-US" sz="1100" b="1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入力規則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」により右のような</a:t>
          </a:r>
          <a:r>
            <a:rPr lang="ja-JP" altLang="en-US" sz="1100" b="1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リスト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から選択できるようにする。ただし、余分な空白行は表示しない。</a:t>
          </a:r>
        </a:p>
      </xdr:txBody>
    </xdr:sp>
    <xdr:clientData/>
  </xdr:twoCellAnchor>
  <xdr:twoCellAnchor>
    <xdr:from>
      <xdr:col>3</xdr:col>
      <xdr:colOff>800100</xdr:colOff>
      <xdr:row>0</xdr:row>
      <xdr:rowOff>447675</xdr:rowOff>
    </xdr:from>
    <xdr:to>
      <xdr:col>7</xdr:col>
      <xdr:colOff>171450</xdr:colOff>
      <xdr:row>0</xdr:row>
      <xdr:rowOff>1628775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895725" y="447675"/>
          <a:ext cx="2333625" cy="1181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通常はリストを先に作成しておくが、既に手入力済みの場合や、新項目が次々に発生する場合などに有効。新項目を既存リストからではなく手入力すると、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自動的にドロップダウンリストに追加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される。</a:t>
          </a:r>
        </a:p>
      </xdr:txBody>
    </xdr:sp>
    <xdr:clientData/>
  </xdr:twoCellAnchor>
  <xdr:twoCellAnchor>
    <xdr:from>
      <xdr:col>1</xdr:col>
      <xdr:colOff>752475</xdr:colOff>
      <xdr:row>16</xdr:row>
      <xdr:rowOff>104775</xdr:rowOff>
    </xdr:from>
    <xdr:to>
      <xdr:col>6</xdr:col>
      <xdr:colOff>47625</xdr:colOff>
      <xdr:row>24</xdr:row>
      <xdr:rowOff>114300</xdr:rowOff>
    </xdr:to>
    <xdr:grpSp>
      <xdr:nvGrpSpPr>
        <xdr:cNvPr id="1054" name="Group 18"/>
        <xdr:cNvGrpSpPr>
          <a:grpSpLocks/>
        </xdr:cNvGrpSpPr>
      </xdr:nvGrpSpPr>
      <xdr:grpSpPr bwMode="auto">
        <a:xfrm>
          <a:off x="1438275" y="4486275"/>
          <a:ext cx="3981450" cy="1447800"/>
          <a:chOff x="151" y="471"/>
          <a:chExt cx="418" cy="152"/>
        </a:xfrm>
      </xdr:grpSpPr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333" y="560"/>
            <a:ext cx="236" cy="6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72000" tIns="72000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入力規則を設定する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「商品区分」を手入力すると自動的に入力規則のリストに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追加</a:t>
            </a:r>
          </a:p>
        </xdr:txBody>
      </xdr:sp>
      <xdr:sp macro="" textlink="">
        <xdr:nvSpPr>
          <xdr:cNvPr id="1056" name="Freeform 16"/>
          <xdr:cNvSpPr>
            <a:spLocks/>
          </xdr:cNvSpPr>
        </xdr:nvSpPr>
        <xdr:spPr bwMode="auto">
          <a:xfrm>
            <a:off x="151" y="471"/>
            <a:ext cx="183" cy="105"/>
          </a:xfrm>
          <a:custGeom>
            <a:avLst/>
            <a:gdLst>
              <a:gd name="T0" fmla="*/ 183 w 183"/>
              <a:gd name="T1" fmla="*/ 105 h 105"/>
              <a:gd name="T2" fmla="*/ 57 w 183"/>
              <a:gd name="T3" fmla="*/ 105 h 105"/>
              <a:gd name="T4" fmla="*/ 0 w 183"/>
              <a:gd name="T5" fmla="*/ 0 h 105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183" h="105">
                <a:moveTo>
                  <a:pt x="183" y="105"/>
                </a:moveTo>
                <a:lnTo>
                  <a:pt x="57" y="105"/>
                </a:lnTo>
                <a:lnTo>
                  <a:pt x="0" y="0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9525</xdr:rowOff>
    </xdr:from>
    <xdr:to>
      <xdr:col>3</xdr:col>
      <xdr:colOff>742950</xdr:colOff>
      <xdr:row>0</xdr:row>
      <xdr:rowOff>1524000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161925" y="9525"/>
          <a:ext cx="3676650" cy="1514475"/>
        </a:xfrm>
        <a:prstGeom prst="rect">
          <a:avLst/>
        </a:prstGeom>
        <a:solidFill>
          <a:srgbClr val="E5FFE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下記の仕様を満たす計算式を設定する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仕様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・既存の表から「商品区分」のリストを作成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・そのリストを「入力規則」リストに設定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・「入力規則」から「商品区分」を選択すると、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その区分のみの合計金額を表示する。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・項目を手入力すると自動でドロップダウンリストに追加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・「フィルタ」機能は使わない</a:t>
          </a:r>
        </a:p>
      </xdr:txBody>
    </xdr:sp>
    <xdr:clientData/>
  </xdr:twoCellAnchor>
  <xdr:twoCellAnchor>
    <xdr:from>
      <xdr:col>5</xdr:col>
      <xdr:colOff>57150</xdr:colOff>
      <xdr:row>0</xdr:row>
      <xdr:rowOff>352425</xdr:rowOff>
    </xdr:from>
    <xdr:to>
      <xdr:col>11</xdr:col>
      <xdr:colOff>361950</xdr:colOff>
      <xdr:row>0</xdr:row>
      <xdr:rowOff>600075</xdr:rowOff>
    </xdr:to>
    <xdr:sp macro="" textlink="">
      <xdr:nvSpPr>
        <xdr:cNvPr id="2063" name="AutoShape 15"/>
        <xdr:cNvSpPr>
          <a:spLocks/>
        </xdr:cNvSpPr>
      </xdr:nvSpPr>
      <xdr:spPr bwMode="auto">
        <a:xfrm>
          <a:off x="4743450" y="352425"/>
          <a:ext cx="3524250" cy="247650"/>
        </a:xfrm>
        <a:prstGeom prst="accentBorderCallout3">
          <a:avLst>
            <a:gd name="adj1" fmla="val 46153"/>
            <a:gd name="adj2" fmla="val -2162"/>
            <a:gd name="adj3" fmla="val 46153"/>
            <a:gd name="adj4" fmla="val -2431"/>
            <a:gd name="adj5" fmla="val 442306"/>
            <a:gd name="adj6" fmla="val -2431"/>
            <a:gd name="adj7" fmla="val 800000"/>
            <a:gd name="adj8" fmla="val 10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検索範囲の相対位置となる連番を振っておく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5</xdr:col>
      <xdr:colOff>161925</xdr:colOff>
      <xdr:row>0</xdr:row>
      <xdr:rowOff>638175</xdr:rowOff>
    </xdr:from>
    <xdr:to>
      <xdr:col>11</xdr:col>
      <xdr:colOff>361950</xdr:colOff>
      <xdr:row>0</xdr:row>
      <xdr:rowOff>1343025</xdr:rowOff>
    </xdr:to>
    <xdr:sp macro="" textlink="">
      <xdr:nvSpPr>
        <xdr:cNvPr id="2064" name="AutoShape 16"/>
        <xdr:cNvSpPr>
          <a:spLocks/>
        </xdr:cNvSpPr>
      </xdr:nvSpPr>
      <xdr:spPr bwMode="auto">
        <a:xfrm>
          <a:off x="4848225" y="638175"/>
          <a:ext cx="3419475" cy="704850"/>
        </a:xfrm>
        <a:prstGeom prst="accentBorderCallout3">
          <a:avLst>
            <a:gd name="adj1" fmla="val 16218"/>
            <a:gd name="adj2" fmla="val -2227"/>
            <a:gd name="adj3" fmla="val 16218"/>
            <a:gd name="adj4" fmla="val -3898"/>
            <a:gd name="adj5" fmla="val 112162"/>
            <a:gd name="adj6" fmla="val -3898"/>
            <a:gd name="adj7" fmla="val 237838"/>
            <a:gd name="adj8" fmla="val 83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②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重複しない様に「商品区分」を表示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検索する「商品区分」が、その位置以上に１個だけ（自分自身）の場合のみ「商品区分」を表示する。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IF(COUNTIF(B$6:B17,B17)=1,B17,"")</a:t>
          </a:r>
        </a:p>
      </xdr:txBody>
    </xdr:sp>
    <xdr:clientData/>
  </xdr:twoCellAnchor>
  <xdr:twoCellAnchor>
    <xdr:from>
      <xdr:col>6</xdr:col>
      <xdr:colOff>390525</xdr:colOff>
      <xdr:row>0</xdr:row>
      <xdr:rowOff>1371600</xdr:rowOff>
    </xdr:from>
    <xdr:to>
      <xdr:col>11</xdr:col>
      <xdr:colOff>371475</xdr:colOff>
      <xdr:row>1</xdr:row>
      <xdr:rowOff>9525</xdr:rowOff>
    </xdr:to>
    <xdr:sp macro="" textlink="">
      <xdr:nvSpPr>
        <xdr:cNvPr id="2065" name="AutoShape 17"/>
        <xdr:cNvSpPr>
          <a:spLocks/>
        </xdr:cNvSpPr>
      </xdr:nvSpPr>
      <xdr:spPr bwMode="auto">
        <a:xfrm>
          <a:off x="5324475" y="1371600"/>
          <a:ext cx="2952750" cy="228600"/>
        </a:xfrm>
        <a:prstGeom prst="accentBorderCallout3">
          <a:avLst>
            <a:gd name="adj1" fmla="val 50000"/>
            <a:gd name="adj2" fmla="val -2579"/>
            <a:gd name="adj3" fmla="val 50000"/>
            <a:gd name="adj4" fmla="val -6130"/>
            <a:gd name="adj5" fmla="val 258333"/>
            <a:gd name="adj6" fmla="val -6130"/>
            <a:gd name="adj7" fmla="val 429167"/>
            <a:gd name="adj8" fmla="val 1451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③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その相対位置を表示　　　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=IF(G6&lt;&gt;"",F6,"")</a:t>
          </a:r>
        </a:p>
      </xdr:txBody>
    </xdr:sp>
    <xdr:clientData/>
  </xdr:twoCellAnchor>
  <xdr:twoCellAnchor>
    <xdr:from>
      <xdr:col>7</xdr:col>
      <xdr:colOff>228600</xdr:colOff>
      <xdr:row>1</xdr:row>
      <xdr:rowOff>47625</xdr:rowOff>
    </xdr:from>
    <xdr:to>
      <xdr:col>11</xdr:col>
      <xdr:colOff>676275</xdr:colOff>
      <xdr:row>4</xdr:row>
      <xdr:rowOff>104775</xdr:rowOff>
    </xdr:to>
    <xdr:sp macro="" textlink="">
      <xdr:nvSpPr>
        <xdr:cNvPr id="2066" name="AutoShape 18"/>
        <xdr:cNvSpPr>
          <a:spLocks/>
        </xdr:cNvSpPr>
      </xdr:nvSpPr>
      <xdr:spPr bwMode="auto">
        <a:xfrm>
          <a:off x="5848350" y="1638300"/>
          <a:ext cx="2733675" cy="581025"/>
        </a:xfrm>
        <a:prstGeom prst="accentBorderCallout3">
          <a:avLst>
            <a:gd name="adj1" fmla="val 19671"/>
            <a:gd name="adj2" fmla="val -2778"/>
            <a:gd name="adj3" fmla="val 19671"/>
            <a:gd name="adj4" fmla="val -4167"/>
            <a:gd name="adj5" fmla="val 95083"/>
            <a:gd name="adj6" fmla="val -4167"/>
            <a:gd name="adj7" fmla="val 116394"/>
            <a:gd name="adj8" fmla="val 902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④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相対位置が小さい順に個数分のみ表示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（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SMALL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関数：ｎ番目に小さい値を取得）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=IF(F6&gt;$G$19,"",SMALL($H$6:$H$17,F6))</a:t>
          </a:r>
        </a:p>
      </xdr:txBody>
    </xdr:sp>
    <xdr:clientData/>
  </xdr:twoCellAnchor>
  <xdr:twoCellAnchor>
    <xdr:from>
      <xdr:col>7</xdr:col>
      <xdr:colOff>219075</xdr:colOff>
      <xdr:row>9</xdr:row>
      <xdr:rowOff>133350</xdr:rowOff>
    </xdr:from>
    <xdr:to>
      <xdr:col>11</xdr:col>
      <xdr:colOff>381000</xdr:colOff>
      <xdr:row>13</xdr:row>
      <xdr:rowOff>28575</xdr:rowOff>
    </xdr:to>
    <xdr:sp macro="" textlink="">
      <xdr:nvSpPr>
        <xdr:cNvPr id="2067" name="AutoShape 19"/>
        <xdr:cNvSpPr>
          <a:spLocks/>
        </xdr:cNvSpPr>
      </xdr:nvSpPr>
      <xdr:spPr bwMode="auto">
        <a:xfrm>
          <a:off x="5838825" y="3105150"/>
          <a:ext cx="2447925" cy="581025"/>
        </a:xfrm>
        <a:prstGeom prst="accentBorderCallout3">
          <a:avLst>
            <a:gd name="adj1" fmla="val 19671"/>
            <a:gd name="adj2" fmla="val 103111"/>
            <a:gd name="adj3" fmla="val 19671"/>
            <a:gd name="adj4" fmla="val 112449"/>
            <a:gd name="adj5" fmla="val -9838"/>
            <a:gd name="adj6" fmla="val 112449"/>
            <a:gd name="adj7" fmla="val -129509"/>
            <a:gd name="adj8" fmla="val 5369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⑤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「商品区分」を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INDEX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関数により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相対位置から取り出す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=IF(I6="","",INDEX($G$6:$G$17,I6,1))</a:t>
          </a:r>
        </a:p>
      </xdr:txBody>
    </xdr:sp>
    <xdr:clientData/>
  </xdr:twoCellAnchor>
  <xdr:twoCellAnchor>
    <xdr:from>
      <xdr:col>0</xdr:col>
      <xdr:colOff>523875</xdr:colOff>
      <xdr:row>20</xdr:row>
      <xdr:rowOff>123825</xdr:rowOff>
    </xdr:from>
    <xdr:to>
      <xdr:col>2</xdr:col>
      <xdr:colOff>1371600</xdr:colOff>
      <xdr:row>28</xdr:row>
      <xdr:rowOff>38100</xdr:rowOff>
    </xdr:to>
    <xdr:sp macro="" textlink="">
      <xdr:nvSpPr>
        <xdr:cNvPr id="2068" name="AutoShape 20"/>
        <xdr:cNvSpPr>
          <a:spLocks/>
        </xdr:cNvSpPr>
      </xdr:nvSpPr>
      <xdr:spPr bwMode="auto">
        <a:xfrm>
          <a:off x="523875" y="5048250"/>
          <a:ext cx="2409825" cy="1285875"/>
        </a:xfrm>
        <a:prstGeom prst="accentBorderCallout3">
          <a:avLst>
            <a:gd name="adj1" fmla="val 8889"/>
            <a:gd name="adj2" fmla="val -3162"/>
            <a:gd name="adj3" fmla="val 8889"/>
            <a:gd name="adj4" fmla="val -3954"/>
            <a:gd name="adj5" fmla="val -11852"/>
            <a:gd name="adj6" fmla="val -3954"/>
            <a:gd name="adj7" fmla="val -22222"/>
            <a:gd name="adj8" fmla="val 593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⑥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「入力規則：に「リスト」を設定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単純に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=J6:J17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とすると余分な空白行がリストに現れるので、Ｊ６を基準に個数分の範囲のみのリストとする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OFFSET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（基準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行数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列数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高さ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],[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幅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=OFFSET(J6,0,0,G19,1)</a:t>
          </a:r>
        </a:p>
      </xdr:txBody>
    </xdr:sp>
    <xdr:clientData/>
  </xdr:twoCellAnchor>
  <xdr:twoCellAnchor>
    <xdr:from>
      <xdr:col>7</xdr:col>
      <xdr:colOff>114300</xdr:colOff>
      <xdr:row>19</xdr:row>
      <xdr:rowOff>66675</xdr:rowOff>
    </xdr:from>
    <xdr:to>
      <xdr:col>9</xdr:col>
      <xdr:colOff>609600</xdr:colOff>
      <xdr:row>21</xdr:row>
      <xdr:rowOff>47625</xdr:rowOff>
    </xdr:to>
    <xdr:sp macro="" textlink="">
      <xdr:nvSpPr>
        <xdr:cNvPr id="2069" name="AutoShape 21"/>
        <xdr:cNvSpPr>
          <a:spLocks/>
        </xdr:cNvSpPr>
      </xdr:nvSpPr>
      <xdr:spPr bwMode="auto">
        <a:xfrm flipH="1">
          <a:off x="5734050" y="4762500"/>
          <a:ext cx="1409700" cy="381000"/>
        </a:xfrm>
        <a:prstGeom prst="accentBorderCallout3">
          <a:avLst>
            <a:gd name="adj1" fmla="val 30000"/>
            <a:gd name="adj2" fmla="val -5407"/>
            <a:gd name="adj3" fmla="val 30000"/>
            <a:gd name="adj4" fmla="val -21625"/>
            <a:gd name="adj5" fmla="val -20000"/>
            <a:gd name="adj6" fmla="val -21625"/>
            <a:gd name="adj7" fmla="val -52500"/>
            <a:gd name="adj8" fmla="val 10945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「商品区分」個数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=COUNT(H6:H17)</a:t>
          </a:r>
        </a:p>
      </xdr:txBody>
    </xdr:sp>
    <xdr:clientData/>
  </xdr:twoCellAnchor>
  <xdr:twoCellAnchor>
    <xdr:from>
      <xdr:col>3</xdr:col>
      <xdr:colOff>66675</xdr:colOff>
      <xdr:row>20</xdr:row>
      <xdr:rowOff>133350</xdr:rowOff>
    </xdr:from>
    <xdr:to>
      <xdr:col>6</xdr:col>
      <xdr:colOff>638175</xdr:colOff>
      <xdr:row>28</xdr:row>
      <xdr:rowOff>47625</xdr:rowOff>
    </xdr:to>
    <xdr:sp macro="" textlink="">
      <xdr:nvSpPr>
        <xdr:cNvPr id="2070" name="AutoShape 22"/>
        <xdr:cNvSpPr>
          <a:spLocks/>
        </xdr:cNvSpPr>
      </xdr:nvSpPr>
      <xdr:spPr bwMode="auto">
        <a:xfrm>
          <a:off x="3162300" y="5057775"/>
          <a:ext cx="2409825" cy="1285875"/>
        </a:xfrm>
        <a:prstGeom prst="accentBorderCallout3">
          <a:avLst>
            <a:gd name="adj1" fmla="val 8889"/>
            <a:gd name="adj2" fmla="val -3162"/>
            <a:gd name="adj3" fmla="val 8889"/>
            <a:gd name="adj4" fmla="val -3162"/>
            <a:gd name="adj5" fmla="val -741"/>
            <a:gd name="adj6" fmla="val -3162"/>
            <a:gd name="adj7" fmla="val -12593"/>
            <a:gd name="adj8" fmla="val 474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 type="triangle" w="med" len="med"/>
        </a:ln>
      </xdr:spPr>
      <xdr:txBody>
        <a:bodyPr vertOverflow="clip" wrap="square" lIns="72000" tIns="7200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対象の「商品区分」のみ合計金額を求める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SUMIF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（範囲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検索条件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合計範囲）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=SUMIF(B6:B17,B20,D6:D17)</a:t>
          </a:r>
        </a:p>
      </xdr:txBody>
    </xdr:sp>
    <xdr:clientData/>
  </xdr:twoCellAnchor>
  <xdr:twoCellAnchor>
    <xdr:from>
      <xdr:col>0</xdr:col>
      <xdr:colOff>285750</xdr:colOff>
      <xdr:row>16</xdr:row>
      <xdr:rowOff>133350</xdr:rowOff>
    </xdr:from>
    <xdr:to>
      <xdr:col>1</xdr:col>
      <xdr:colOff>85725</xdr:colOff>
      <xdr:row>23</xdr:row>
      <xdr:rowOff>0</xdr:rowOff>
    </xdr:to>
    <xdr:sp macro="" textlink="">
      <xdr:nvSpPr>
        <xdr:cNvPr id="2092" name="Freeform 23"/>
        <xdr:cNvSpPr>
          <a:spLocks/>
        </xdr:cNvSpPr>
      </xdr:nvSpPr>
      <xdr:spPr bwMode="auto">
        <a:xfrm>
          <a:off x="285750" y="4305300"/>
          <a:ext cx="485775" cy="1133475"/>
        </a:xfrm>
        <a:custGeom>
          <a:avLst/>
          <a:gdLst>
            <a:gd name="T0" fmla="*/ 152400 w 51"/>
            <a:gd name="T1" fmla="*/ 1133475 h 119"/>
            <a:gd name="T2" fmla="*/ 0 w 51"/>
            <a:gd name="T3" fmla="*/ 1133475 h 119"/>
            <a:gd name="T4" fmla="*/ 0 w 51"/>
            <a:gd name="T5" fmla="*/ 152400 h 119"/>
            <a:gd name="T6" fmla="*/ 485775 w 51"/>
            <a:gd name="T7" fmla="*/ 0 h 119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51" h="119">
              <a:moveTo>
                <a:pt x="16" y="119"/>
              </a:moveTo>
              <a:lnTo>
                <a:pt x="0" y="119"/>
              </a:lnTo>
              <a:lnTo>
                <a:pt x="0" y="16"/>
              </a:lnTo>
              <a:lnTo>
                <a:pt x="51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2" workbookViewId="0">
      <selection activeCell="Q4" sqref="Q4"/>
    </sheetView>
  </sheetViews>
  <sheetFormatPr defaultRowHeight="13.5"/>
  <cols>
    <col min="2" max="2" width="11.5" customWidth="1"/>
    <col min="3" max="3" width="20.125" customWidth="1"/>
    <col min="4" max="4" width="11.875" customWidth="1"/>
    <col min="8" max="8" width="7.625" customWidth="1"/>
    <col min="9" max="9" width="7.5" customWidth="1"/>
  </cols>
  <sheetData>
    <row r="1" spans="1:5" ht="141.75" customHeight="1"/>
    <row r="2" spans="1:5" ht="14.25">
      <c r="A2" s="11" t="s">
        <v>34</v>
      </c>
    </row>
    <row r="4" spans="1:5">
      <c r="A4" s="1" t="s">
        <v>1</v>
      </c>
      <c r="B4" s="2"/>
      <c r="C4" s="2"/>
      <c r="D4" s="3"/>
      <c r="E4" s="2"/>
    </row>
    <row r="5" spans="1:5">
      <c r="A5" s="4" t="s">
        <v>2</v>
      </c>
      <c r="B5" s="4" t="s">
        <v>3</v>
      </c>
      <c r="C5" s="4" t="s">
        <v>4</v>
      </c>
      <c r="D5" s="5" t="s">
        <v>5</v>
      </c>
      <c r="E5" s="4" t="s">
        <v>6</v>
      </c>
    </row>
    <row r="6" spans="1:5">
      <c r="A6" s="6">
        <v>37165</v>
      </c>
      <c r="B6" s="7" t="s">
        <v>7</v>
      </c>
      <c r="C6" s="7" t="s">
        <v>8</v>
      </c>
      <c r="D6" s="8">
        <v>166000</v>
      </c>
      <c r="E6" s="7" t="s">
        <v>9</v>
      </c>
    </row>
    <row r="7" spans="1:5">
      <c r="A7" s="6">
        <v>37165</v>
      </c>
      <c r="B7" s="7" t="s">
        <v>10</v>
      </c>
      <c r="C7" s="7" t="s">
        <v>11</v>
      </c>
      <c r="D7" s="8">
        <v>158800</v>
      </c>
      <c r="E7" s="7" t="s">
        <v>12</v>
      </c>
    </row>
    <row r="8" spans="1:5">
      <c r="A8" s="6">
        <v>37165</v>
      </c>
      <c r="B8" s="7" t="s">
        <v>13</v>
      </c>
      <c r="C8" s="7" t="s">
        <v>14</v>
      </c>
      <c r="D8" s="8">
        <v>6340</v>
      </c>
      <c r="E8" s="7" t="s">
        <v>12</v>
      </c>
    </row>
    <row r="9" spans="1:5">
      <c r="A9" s="6">
        <v>37166</v>
      </c>
      <c r="B9" s="7" t="s">
        <v>15</v>
      </c>
      <c r="C9" s="7" t="s">
        <v>16</v>
      </c>
      <c r="D9" s="8">
        <v>160860</v>
      </c>
      <c r="E9" s="7" t="s">
        <v>12</v>
      </c>
    </row>
    <row r="10" spans="1:5">
      <c r="A10" s="6">
        <v>37166</v>
      </c>
      <c r="B10" s="7" t="s">
        <v>13</v>
      </c>
      <c r="C10" s="7" t="s">
        <v>18</v>
      </c>
      <c r="D10" s="8">
        <v>29800</v>
      </c>
      <c r="E10" s="7" t="s">
        <v>19</v>
      </c>
    </row>
    <row r="11" spans="1:5">
      <c r="A11" s="6">
        <v>37167</v>
      </c>
      <c r="B11" s="7" t="s">
        <v>20</v>
      </c>
      <c r="C11" s="7" t="s">
        <v>21</v>
      </c>
      <c r="D11" s="8">
        <v>132000</v>
      </c>
      <c r="E11" s="7" t="s">
        <v>22</v>
      </c>
    </row>
    <row r="12" spans="1:5">
      <c r="A12" s="6">
        <v>37167</v>
      </c>
      <c r="B12" s="7" t="s">
        <v>17</v>
      </c>
      <c r="C12" s="7" t="s">
        <v>23</v>
      </c>
      <c r="D12" s="8">
        <v>48800</v>
      </c>
      <c r="E12" s="7" t="s">
        <v>12</v>
      </c>
    </row>
    <row r="13" spans="1:5">
      <c r="A13" s="6">
        <v>37168</v>
      </c>
      <c r="B13" s="7" t="s">
        <v>24</v>
      </c>
      <c r="C13" s="7" t="s">
        <v>25</v>
      </c>
      <c r="D13" s="8">
        <v>132000</v>
      </c>
      <c r="E13" s="7" t="s">
        <v>26</v>
      </c>
    </row>
    <row r="14" spans="1:5">
      <c r="A14" s="6">
        <v>37168</v>
      </c>
      <c r="B14" s="7" t="s">
        <v>17</v>
      </c>
      <c r="C14" s="7" t="s">
        <v>27</v>
      </c>
      <c r="D14" s="8">
        <v>31800</v>
      </c>
      <c r="E14" s="7" t="s">
        <v>9</v>
      </c>
    </row>
    <row r="15" spans="1:5">
      <c r="A15" s="6">
        <v>37169</v>
      </c>
      <c r="B15" s="7" t="s">
        <v>28</v>
      </c>
      <c r="C15" s="7" t="s">
        <v>0</v>
      </c>
      <c r="D15" s="8">
        <v>20800</v>
      </c>
      <c r="E15" s="7" t="s">
        <v>29</v>
      </c>
    </row>
    <row r="16" spans="1:5">
      <c r="A16" s="6">
        <v>37169</v>
      </c>
      <c r="B16" s="7" t="s">
        <v>30</v>
      </c>
      <c r="C16" s="7" t="s">
        <v>31</v>
      </c>
      <c r="D16" s="8">
        <v>160860</v>
      </c>
      <c r="E16" s="7" t="s">
        <v>12</v>
      </c>
    </row>
    <row r="17" spans="1:5">
      <c r="A17" s="6">
        <v>37170</v>
      </c>
      <c r="B17" s="7" t="s">
        <v>17</v>
      </c>
      <c r="C17" s="7" t="s">
        <v>32</v>
      </c>
      <c r="D17" s="8">
        <v>47360</v>
      </c>
      <c r="E17" s="7" t="s">
        <v>26</v>
      </c>
    </row>
    <row r="18" spans="1:5">
      <c r="A18" s="2"/>
      <c r="B18" s="2"/>
      <c r="C18" s="10" t="s">
        <v>33</v>
      </c>
      <c r="D18" s="8">
        <v>1095420</v>
      </c>
      <c r="E18" s="9"/>
    </row>
    <row r="19" spans="1:5" ht="14.25" thickBot="1"/>
    <row r="20" spans="1:5" ht="18" thickBot="1">
      <c r="B20" s="12"/>
      <c r="C20" s="17" t="s">
        <v>47</v>
      </c>
      <c r="D20" s="13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I6" sqref="I6"/>
    </sheetView>
  </sheetViews>
  <sheetFormatPr defaultRowHeight="13.5"/>
  <cols>
    <col min="2" max="2" width="11.5" customWidth="1"/>
    <col min="3" max="3" width="20.125" customWidth="1"/>
    <col min="4" max="4" width="11.875" customWidth="1"/>
    <col min="6" max="6" width="3.25" customWidth="1"/>
    <col min="8" max="8" width="4.5" customWidth="1"/>
    <col min="9" max="9" width="7.5" customWidth="1"/>
  </cols>
  <sheetData>
    <row r="1" spans="1:10" ht="125.25" customHeight="1"/>
    <row r="2" spans="1:10" ht="14.25">
      <c r="A2" s="11" t="s">
        <v>34</v>
      </c>
    </row>
    <row r="4" spans="1:10">
      <c r="A4" s="1" t="s">
        <v>1</v>
      </c>
      <c r="B4" s="2"/>
      <c r="C4" s="2"/>
      <c r="D4" s="3"/>
      <c r="E4" s="2"/>
    </row>
    <row r="5" spans="1:10">
      <c r="A5" s="4" t="s">
        <v>2</v>
      </c>
      <c r="B5" s="4" t="s">
        <v>3</v>
      </c>
      <c r="C5" s="4" t="s">
        <v>4</v>
      </c>
      <c r="D5" s="5" t="s">
        <v>5</v>
      </c>
      <c r="E5" s="4" t="s">
        <v>6</v>
      </c>
    </row>
    <row r="6" spans="1:10">
      <c r="A6" s="6">
        <v>37165</v>
      </c>
      <c r="B6" s="7" t="s">
        <v>35</v>
      </c>
      <c r="C6" s="7" t="s">
        <v>36</v>
      </c>
      <c r="D6" s="8">
        <v>166000</v>
      </c>
      <c r="E6" s="14" t="s">
        <v>9</v>
      </c>
      <c r="F6" s="15">
        <v>1</v>
      </c>
      <c r="G6" s="15" t="str">
        <f>IF(COUNTIF(B$6:B6,B6)=1,B6,"")</f>
        <v>パソコン</v>
      </c>
      <c r="H6" s="15">
        <f>IF(G6&lt;&gt;"",F6,"")</f>
        <v>1</v>
      </c>
      <c r="I6" s="15">
        <f>IF(F6&gt;$G$19,"",SMALL($H$6:$H$17,F6))</f>
        <v>1</v>
      </c>
      <c r="J6" s="15" t="str">
        <f>IF(I6="","",INDEX($G$6:$G$17,I6,1))</f>
        <v>パソコン</v>
      </c>
    </row>
    <row r="7" spans="1:10">
      <c r="A7" s="6">
        <v>37165</v>
      </c>
      <c r="B7" s="7" t="s">
        <v>37</v>
      </c>
      <c r="C7" s="7" t="s">
        <v>38</v>
      </c>
      <c r="D7" s="8">
        <v>158800</v>
      </c>
      <c r="E7" s="14" t="s">
        <v>12</v>
      </c>
      <c r="F7" s="15">
        <v>2</v>
      </c>
      <c r="G7" s="15" t="str">
        <f>IF(COUNTIF(B$6:B7,B7)=1,B7,"")</f>
        <v/>
      </c>
      <c r="H7" s="15" t="str">
        <f t="shared" ref="H7:H17" si="0">IF(G7&lt;&gt;"",F7,"")</f>
        <v/>
      </c>
      <c r="I7" s="15">
        <f t="shared" ref="I7:I17" si="1">IF(F7&gt;$G$19,"",SMALL($H$6:$H$17,F7))</f>
        <v>3</v>
      </c>
      <c r="J7" s="15" t="str">
        <f t="shared" ref="J7:J17" si="2">IF(I7="","",INDEX($G$6:$G$17,I7,1))</f>
        <v>ソフト</v>
      </c>
    </row>
    <row r="8" spans="1:10">
      <c r="A8" s="6">
        <v>37165</v>
      </c>
      <c r="B8" s="7" t="s">
        <v>39</v>
      </c>
      <c r="C8" s="7" t="s">
        <v>14</v>
      </c>
      <c r="D8" s="8">
        <v>6340</v>
      </c>
      <c r="E8" s="14" t="s">
        <v>12</v>
      </c>
      <c r="F8" s="15">
        <v>3</v>
      </c>
      <c r="G8" s="15" t="str">
        <f>IF(COUNTIF(B$6:B8,B8)=1,B8,"")</f>
        <v>ソフト</v>
      </c>
      <c r="H8" s="15">
        <f t="shared" si="0"/>
        <v>3</v>
      </c>
      <c r="I8" s="15">
        <f t="shared" si="1"/>
        <v>7</v>
      </c>
      <c r="J8" s="15" t="str">
        <f t="shared" si="2"/>
        <v>周辺機器</v>
      </c>
    </row>
    <row r="9" spans="1:10">
      <c r="A9" s="6">
        <v>37166</v>
      </c>
      <c r="B9" s="7" t="s">
        <v>35</v>
      </c>
      <c r="C9" s="7" t="s">
        <v>40</v>
      </c>
      <c r="D9" s="8">
        <v>160860</v>
      </c>
      <c r="E9" s="14" t="s">
        <v>12</v>
      </c>
      <c r="F9" s="15">
        <v>4</v>
      </c>
      <c r="G9" s="15" t="str">
        <f>IF(COUNTIF(B$6:B9,B9)=1,B9,"")</f>
        <v/>
      </c>
      <c r="H9" s="15" t="str">
        <f t="shared" si="0"/>
        <v/>
      </c>
      <c r="I9" s="15" t="str">
        <f t="shared" si="1"/>
        <v/>
      </c>
      <c r="J9" s="15" t="str">
        <f t="shared" si="2"/>
        <v/>
      </c>
    </row>
    <row r="10" spans="1:10">
      <c r="A10" s="6">
        <v>37166</v>
      </c>
      <c r="B10" s="7" t="s">
        <v>39</v>
      </c>
      <c r="C10" s="7" t="s">
        <v>41</v>
      </c>
      <c r="D10" s="8">
        <v>29800</v>
      </c>
      <c r="E10" s="14" t="s">
        <v>19</v>
      </c>
      <c r="F10" s="15">
        <v>5</v>
      </c>
      <c r="G10" s="15" t="str">
        <f>IF(COUNTIF(B$6:B10,B10)=1,B10,"")</f>
        <v/>
      </c>
      <c r="H10" s="15" t="str">
        <f t="shared" si="0"/>
        <v/>
      </c>
      <c r="I10" s="15" t="str">
        <f t="shared" si="1"/>
        <v/>
      </c>
      <c r="J10" s="15" t="str">
        <f t="shared" si="2"/>
        <v/>
      </c>
    </row>
    <row r="11" spans="1:10">
      <c r="A11" s="6">
        <v>37167</v>
      </c>
      <c r="B11" s="7" t="s">
        <v>35</v>
      </c>
      <c r="C11" s="7" t="s">
        <v>42</v>
      </c>
      <c r="D11" s="8">
        <v>132000</v>
      </c>
      <c r="E11" s="14" t="s">
        <v>22</v>
      </c>
      <c r="F11" s="15">
        <v>6</v>
      </c>
      <c r="G11" s="15" t="str">
        <f>IF(COUNTIF(B$6:B11,B11)=1,B11,"")</f>
        <v/>
      </c>
      <c r="H11" s="15" t="str">
        <f t="shared" si="0"/>
        <v/>
      </c>
      <c r="I11" s="15" t="str">
        <f t="shared" si="1"/>
        <v/>
      </c>
      <c r="J11" s="15" t="str">
        <f t="shared" si="2"/>
        <v/>
      </c>
    </row>
    <row r="12" spans="1:10">
      <c r="A12" s="6">
        <v>37167</v>
      </c>
      <c r="B12" s="7" t="s">
        <v>17</v>
      </c>
      <c r="C12" s="7" t="s">
        <v>23</v>
      </c>
      <c r="D12" s="8">
        <v>48800</v>
      </c>
      <c r="E12" s="14" t="s">
        <v>12</v>
      </c>
      <c r="F12" s="15">
        <v>7</v>
      </c>
      <c r="G12" s="15" t="str">
        <f>IF(COUNTIF(B$6:B12,B12)=1,B12,"")</f>
        <v>周辺機器</v>
      </c>
      <c r="H12" s="15">
        <f t="shared" si="0"/>
        <v>7</v>
      </c>
      <c r="I12" s="15" t="str">
        <f t="shared" si="1"/>
        <v/>
      </c>
      <c r="J12" s="15" t="str">
        <f t="shared" si="2"/>
        <v/>
      </c>
    </row>
    <row r="13" spans="1:10">
      <c r="A13" s="6">
        <v>37168</v>
      </c>
      <c r="B13" s="7" t="s">
        <v>35</v>
      </c>
      <c r="C13" s="7" t="s">
        <v>42</v>
      </c>
      <c r="D13" s="8">
        <v>132000</v>
      </c>
      <c r="E13" s="14" t="s">
        <v>26</v>
      </c>
      <c r="F13" s="15">
        <v>8</v>
      </c>
      <c r="G13" s="15" t="str">
        <f>IF(COUNTIF(B$6:B13,B13)=1,B13,"")</f>
        <v/>
      </c>
      <c r="H13" s="15" t="str">
        <f t="shared" si="0"/>
        <v/>
      </c>
      <c r="I13" s="15" t="str">
        <f t="shared" si="1"/>
        <v/>
      </c>
      <c r="J13" s="15" t="str">
        <f t="shared" si="2"/>
        <v/>
      </c>
    </row>
    <row r="14" spans="1:10">
      <c r="A14" s="6">
        <v>37168</v>
      </c>
      <c r="B14" s="7" t="s">
        <v>17</v>
      </c>
      <c r="C14" s="7" t="s">
        <v>43</v>
      </c>
      <c r="D14" s="8">
        <v>31800</v>
      </c>
      <c r="E14" s="14" t="s">
        <v>9</v>
      </c>
      <c r="F14" s="15">
        <v>9</v>
      </c>
      <c r="G14" s="15" t="str">
        <f>IF(COUNTIF(B$6:B14,B14)=1,B14,"")</f>
        <v/>
      </c>
      <c r="H14" s="15" t="str">
        <f t="shared" si="0"/>
        <v/>
      </c>
      <c r="I14" s="15" t="str">
        <f t="shared" si="1"/>
        <v/>
      </c>
      <c r="J14" s="15" t="str">
        <f t="shared" si="2"/>
        <v/>
      </c>
    </row>
    <row r="15" spans="1:10">
      <c r="A15" s="6">
        <v>37169</v>
      </c>
      <c r="B15" s="7" t="s">
        <v>44</v>
      </c>
      <c r="C15" s="7" t="s">
        <v>0</v>
      </c>
      <c r="D15" s="8">
        <v>20800</v>
      </c>
      <c r="E15" s="14" t="s">
        <v>29</v>
      </c>
      <c r="F15" s="15">
        <v>10</v>
      </c>
      <c r="G15" s="15" t="str">
        <f>IF(COUNTIF(B$6:B15,B15)=1,B15,"")</f>
        <v/>
      </c>
      <c r="H15" s="15" t="str">
        <f t="shared" si="0"/>
        <v/>
      </c>
      <c r="I15" s="15" t="str">
        <f t="shared" si="1"/>
        <v/>
      </c>
      <c r="J15" s="15" t="str">
        <f t="shared" si="2"/>
        <v/>
      </c>
    </row>
    <row r="16" spans="1:10">
      <c r="A16" s="6">
        <v>37169</v>
      </c>
      <c r="B16" s="7" t="s">
        <v>37</v>
      </c>
      <c r="C16" s="7" t="s">
        <v>45</v>
      </c>
      <c r="D16" s="8">
        <v>160860</v>
      </c>
      <c r="E16" s="14" t="s">
        <v>12</v>
      </c>
      <c r="F16" s="15">
        <v>11</v>
      </c>
      <c r="G16" s="15" t="str">
        <f>IF(COUNTIF(B$6:B16,B16)=1,B16,"")</f>
        <v/>
      </c>
      <c r="H16" s="15" t="str">
        <f t="shared" si="0"/>
        <v/>
      </c>
      <c r="I16" s="15" t="str">
        <f t="shared" si="1"/>
        <v/>
      </c>
      <c r="J16" s="15" t="str">
        <f t="shared" si="2"/>
        <v/>
      </c>
    </row>
    <row r="17" spans="1:10">
      <c r="A17" s="6">
        <v>37170</v>
      </c>
      <c r="B17" s="7" t="s">
        <v>17</v>
      </c>
      <c r="C17" s="7" t="s">
        <v>46</v>
      </c>
      <c r="D17" s="8">
        <v>47360</v>
      </c>
      <c r="E17" s="14" t="s">
        <v>26</v>
      </c>
      <c r="F17" s="15">
        <v>12</v>
      </c>
      <c r="G17" s="15" t="str">
        <f>IF(COUNTIF(B$6:B17,B17)=1,B17,"")</f>
        <v/>
      </c>
      <c r="H17" s="15" t="str">
        <f t="shared" si="0"/>
        <v/>
      </c>
      <c r="I17" s="15" t="str">
        <f t="shared" si="1"/>
        <v/>
      </c>
      <c r="J17" s="15" t="str">
        <f t="shared" si="2"/>
        <v/>
      </c>
    </row>
    <row r="18" spans="1:10">
      <c r="A18" s="2"/>
      <c r="B18" s="2"/>
      <c r="C18" s="10" t="s">
        <v>33</v>
      </c>
      <c r="D18" s="8">
        <v>1095420</v>
      </c>
      <c r="E18" s="9"/>
    </row>
    <row r="19" spans="1:10" ht="14.25" thickBot="1">
      <c r="G19" s="16">
        <f>COUNT(H6:H17)</f>
        <v>3</v>
      </c>
    </row>
    <row r="20" spans="1:10" ht="18" thickBot="1">
      <c r="B20" s="12" t="s">
        <v>48</v>
      </c>
      <c r="C20" s="17" t="s">
        <v>47</v>
      </c>
      <c r="D20" s="13">
        <f>SUMIF(B6:B17,B20,D6:D17)</f>
        <v>910520</v>
      </c>
    </row>
  </sheetData>
  <phoneticPr fontId="3"/>
  <dataValidations count="2">
    <dataValidation type="list" allowBlank="1" showInputMessage="1" showErrorMessage="1" sqref="B20">
      <formula1>OFFSET(J6,0,0,G19,1)</formula1>
    </dataValidation>
    <dataValidation type="list" allowBlank="1" showInputMessage="1" showErrorMessage="1" sqref="B6:B17">
      <formula1>OFFSET(J6,0,0,G19,1)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仕様</vt:lpstr>
      <vt:lpstr>解答例</vt:lpstr>
    </vt:vector>
  </TitlesOfParts>
  <Manager>エムティ・ソフト</Manager>
  <Company>エムティ・ソフト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表から重複しないリストを作成</dc:title>
  <dc:subject>表から重複しないリストを作成</dc:subject>
  <dc:creator>エムティ・ソフト</dc:creator>
  <cp:lastModifiedBy>FUKUDAI</cp:lastModifiedBy>
  <dcterms:created xsi:type="dcterms:W3CDTF">2012-02-14T04:43:07Z</dcterms:created>
  <dcterms:modified xsi:type="dcterms:W3CDTF">2019-01-30T21:44:58Z</dcterms:modified>
</cp:coreProperties>
</file>