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1970" windowHeight="6615"/>
  </bookViews>
  <sheets>
    <sheet name="問題" sheetId="1" r:id="rId1"/>
    <sheet name="仕様" sheetId="2" r:id="rId2"/>
    <sheet name="解答例" sheetId="3" r:id="rId3"/>
  </sheets>
  <definedNames>
    <definedName name="給与合計">仕様!#REF!</definedName>
    <definedName name="合計">仕様!#REF!</definedName>
    <definedName name="出勤日数">仕様!#REF!</definedName>
    <definedName name="条件付書式">仕様!#REF!</definedName>
    <definedName name="日付の設定">仕様!#REF!</definedName>
  </definedNames>
  <calcPr calcId="145621"/>
</workbook>
</file>

<file path=xl/calcChain.xml><?xml version="1.0" encoding="utf-8"?>
<calcChain xmlns="http://schemas.openxmlformats.org/spreadsheetml/2006/main">
  <c r="F5" i="3" l="1"/>
  <c r="F36" i="3" s="1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A5" i="3"/>
  <c r="A6" i="3"/>
  <c r="B6" i="3" s="1"/>
  <c r="A7" i="3"/>
  <c r="A8" i="3" s="1"/>
  <c r="B5" i="3"/>
  <c r="B8" i="3" l="1"/>
  <c r="A9" i="3"/>
  <c r="F38" i="3"/>
  <c r="F37" i="3"/>
  <c r="F41" i="3" s="1"/>
  <c r="F39" i="3"/>
  <c r="F42" i="3" s="1"/>
  <c r="B7" i="3"/>
  <c r="A10" i="3" l="1"/>
  <c r="B9" i="3"/>
  <c r="F47" i="3"/>
  <c r="A11" i="3" l="1"/>
  <c r="B10" i="3"/>
  <c r="A12" i="3" l="1"/>
  <c r="B11" i="3"/>
  <c r="B12" i="3" l="1"/>
  <c r="A13" i="3"/>
  <c r="B13" i="3" l="1"/>
  <c r="A14" i="3"/>
  <c r="A15" i="3" l="1"/>
  <c r="B14" i="3"/>
  <c r="A16" i="3" l="1"/>
  <c r="B15" i="3"/>
  <c r="B16" i="3" l="1"/>
  <c r="A17" i="3"/>
  <c r="A18" i="3" l="1"/>
  <c r="B17" i="3"/>
  <c r="A19" i="3" l="1"/>
  <c r="B18" i="3"/>
  <c r="A20" i="3" l="1"/>
  <c r="B19" i="3"/>
  <c r="B20" i="3" l="1"/>
  <c r="A21" i="3"/>
  <c r="B21" i="3" l="1"/>
  <c r="A22" i="3"/>
  <c r="A23" i="3" l="1"/>
  <c r="B22" i="3"/>
  <c r="A24" i="3" l="1"/>
  <c r="B23" i="3"/>
  <c r="B24" i="3" l="1"/>
  <c r="A25" i="3"/>
  <c r="A26" i="3" l="1"/>
  <c r="B25" i="3"/>
  <c r="A27" i="3" l="1"/>
  <c r="B26" i="3"/>
  <c r="A28" i="3" l="1"/>
  <c r="B27" i="3"/>
  <c r="B28" i="3" l="1"/>
  <c r="A29" i="3"/>
  <c r="A30" i="3" l="1"/>
  <c r="B29" i="3"/>
  <c r="A31" i="3" l="1"/>
  <c r="B30" i="3"/>
  <c r="A32" i="3" l="1"/>
  <c r="B31" i="3"/>
  <c r="B32" i="3" l="1"/>
  <c r="A33" i="3"/>
  <c r="B33" i="3" l="1"/>
  <c r="A34" i="3"/>
  <c r="A35" i="3" l="1"/>
  <c r="B35" i="3" s="1"/>
  <c r="B34" i="3"/>
</calcChain>
</file>

<file path=xl/sharedStrings.xml><?xml version="1.0" encoding="utf-8"?>
<sst xmlns="http://schemas.openxmlformats.org/spreadsheetml/2006/main" count="57" uniqueCount="23">
  <si>
    <t>年</t>
  </si>
  <si>
    <t>月25日払分</t>
  </si>
  <si>
    <t>氏名</t>
  </si>
  <si>
    <t>日付</t>
  </si>
  <si>
    <t>曜日</t>
  </si>
  <si>
    <t>出勤時刻</t>
  </si>
  <si>
    <t>退社時刻</t>
  </si>
  <si>
    <t>中断時間</t>
  </si>
  <si>
    <t>勤務時間</t>
  </si>
  <si>
    <t>合計</t>
  </si>
  <si>
    <t>時間</t>
  </si>
  <si>
    <t>分</t>
  </si>
  <si>
    <t>出勤日数</t>
  </si>
  <si>
    <t>日</t>
  </si>
  <si>
    <t>時給</t>
  </si>
  <si>
    <t>給与合計</t>
  </si>
  <si>
    <t>円</t>
  </si>
  <si>
    <t>交通費/day</t>
  </si>
  <si>
    <t>交通費合計</t>
  </si>
  <si>
    <t>源泉徴収額</t>
  </si>
  <si>
    <t>（予備項目）</t>
  </si>
  <si>
    <t>支給額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</si>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</sst>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"/>
    <numFmt numFmtId="177" formatCode="aaa"/>
    <numFmt numFmtId="178" formatCode="h:mm;;"/>
    <numFmt numFmtId="182" formatCode="#,##0.00000;[Red]\-#,##0.00000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5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20" fontId="0" fillId="0" borderId="8" xfId="0" applyNumberFormat="1" applyBorder="1" applyAlignment="1">
      <alignment vertical="center"/>
    </xf>
    <xf numFmtId="20" fontId="0" fillId="0" borderId="9" xfId="0" applyNumberFormat="1" applyBorder="1" applyAlignment="1">
      <alignment vertical="center"/>
    </xf>
    <xf numFmtId="20" fontId="0" fillId="0" borderId="10" xfId="0" applyNumberFormat="1" applyBorder="1" applyAlignment="1">
      <alignment vertical="center"/>
    </xf>
    <xf numFmtId="20" fontId="0" fillId="0" borderId="11" xfId="0" applyNumberFormat="1" applyBorder="1" applyAlignment="1">
      <alignment vertical="center"/>
    </xf>
    <xf numFmtId="20" fontId="0" fillId="0" borderId="6" xfId="0" applyNumberFormat="1" applyBorder="1" applyAlignment="1">
      <alignment vertical="center"/>
    </xf>
    <xf numFmtId="20" fontId="0" fillId="0" borderId="12" xfId="0" applyNumberFormat="1" applyBorder="1" applyAlignment="1">
      <alignment vertical="center"/>
    </xf>
    <xf numFmtId="20" fontId="0" fillId="0" borderId="13" xfId="0" applyNumberFormat="1" applyBorder="1" applyAlignment="1">
      <alignment vertical="center"/>
    </xf>
    <xf numFmtId="20" fontId="0" fillId="0" borderId="14" xfId="0" applyNumberFormat="1" applyBorder="1" applyAlignment="1">
      <alignment vertical="center"/>
    </xf>
    <xf numFmtId="20" fontId="0" fillId="0" borderId="15" xfId="0" applyNumberFormat="1" applyBorder="1" applyAlignment="1">
      <alignment vertical="center"/>
    </xf>
    <xf numFmtId="0" fontId="0" fillId="3" borderId="6" xfId="0" applyFill="1" applyBorder="1" applyAlignment="1">
      <alignment horizontal="right" vertical="center"/>
    </xf>
    <xf numFmtId="0" fontId="0" fillId="3" borderId="16" xfId="0" applyFill="1" applyBorder="1" applyAlignment="1">
      <alignment horizontal="right" vertical="center"/>
    </xf>
    <xf numFmtId="0" fontId="0" fillId="3" borderId="17" xfId="0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6" xfId="0" applyNumberFormat="1" applyBorder="1" applyAlignment="1">
      <alignment horizontal="center" vertical="center"/>
    </xf>
    <xf numFmtId="177" fontId="0" fillId="0" borderId="16" xfId="0" applyNumberFormat="1" applyBorder="1" applyAlignment="1">
      <alignment horizontal="center" vertical="center"/>
    </xf>
    <xf numFmtId="178" fontId="0" fillId="0" borderId="17" xfId="0" applyNumberForma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18" xfId="1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38" fontId="0" fillId="0" borderId="20" xfId="1" applyFont="1" applyBorder="1" applyAlignment="1">
      <alignment vertical="center"/>
    </xf>
    <xf numFmtId="57" fontId="0" fillId="0" borderId="0" xfId="1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178" fontId="3" fillId="0" borderId="0" xfId="0" applyNumberFormat="1" applyFont="1" applyAlignment="1">
      <alignment vertical="center"/>
    </xf>
    <xf numFmtId="182" fontId="0" fillId="0" borderId="0" xfId="1" applyNumberFormat="1" applyFont="1" applyBorder="1" applyAlignment="1">
      <alignment vertical="center"/>
    </xf>
    <xf numFmtId="0" fontId="0" fillId="3" borderId="7" xfId="0" applyFill="1" applyBorder="1" applyAlignment="1">
      <alignment horizontal="right" vertical="center"/>
    </xf>
    <xf numFmtId="0" fontId="0" fillId="3" borderId="21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#&#32102;&#19982;&#21512;&#35336;"/><Relationship Id="rId3" Type="http://schemas.openxmlformats.org/officeDocument/2006/relationships/image" Target="../media/image3.png"/><Relationship Id="rId7" Type="http://schemas.openxmlformats.org/officeDocument/2006/relationships/hyperlink" Target="#&#20986;&#21220;&#26085;&#25968;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hyperlink" Target="#&#21512;&#35336;"/><Relationship Id="rId5" Type="http://schemas.openxmlformats.org/officeDocument/2006/relationships/hyperlink" Target="#&#26085;&#20184;&#12398;&#35373;&#23450;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0</xdr:row>
      <xdr:rowOff>95250</xdr:rowOff>
    </xdr:from>
    <xdr:to>
      <xdr:col>13</xdr:col>
      <xdr:colOff>114300</xdr:colOff>
      <xdr:row>12</xdr:row>
      <xdr:rowOff>66675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4362450" y="95250"/>
          <a:ext cx="5286375" cy="2047875"/>
        </a:xfrm>
        <a:prstGeom prst="wedgeRoundRectCallout">
          <a:avLst>
            <a:gd name="adj1" fmla="val -36157"/>
            <a:gd name="adj2" fmla="val 51903"/>
            <a:gd name="adj3" fmla="val 16667"/>
          </a:avLst>
        </a:prstGeom>
        <a:solidFill>
          <a:srgbClr val="FFFFCC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「仕様」シートのような出勤管理表を作成してください。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・太線内の部分に「１７：００」の形式で値を入力すると、それ以外の項目が自動的に計算される。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・１５日締めの会社で利用する出勤管理表とする。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セルＡ１に「２０００」、Ａ２に「３」と入力すると。２月１６日以降の日付と時刻が表示されるようにする。なお、どの月の場合でも常に３１日分表示してかまわない。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・源泉徴収額はマイナスの値で手入力することを前提に、支給額を計算。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・休日出勤、残業手当は考慮しない。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　　　　　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　　　　　尚、解答のシートは非表示になっています。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18</xdr:row>
      <xdr:rowOff>38100</xdr:rowOff>
    </xdr:from>
    <xdr:to>
      <xdr:col>10</xdr:col>
      <xdr:colOff>9525</xdr:colOff>
      <xdr:row>73</xdr:row>
      <xdr:rowOff>123825</xdr:rowOff>
    </xdr:to>
    <xdr:grpSp>
      <xdr:nvGrpSpPr>
        <xdr:cNvPr id="2126" name="Group 78"/>
        <xdr:cNvGrpSpPr>
          <a:grpSpLocks/>
        </xdr:cNvGrpSpPr>
      </xdr:nvGrpSpPr>
      <xdr:grpSpPr bwMode="auto">
        <a:xfrm>
          <a:off x="228600" y="3124200"/>
          <a:ext cx="6343650" cy="9515475"/>
          <a:chOff x="3" y="57"/>
          <a:chExt cx="604" cy="884"/>
        </a:xfrm>
      </xdr:grpSpPr>
      <xdr:pic>
        <xdr:nvPicPr>
          <xdr:cNvPr id="2123" name="Picture 75" descr="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" y="57"/>
            <a:ext cx="602" cy="57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124" name="Picture 76" descr="3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" y="633"/>
            <a:ext cx="602" cy="3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125" name="Line 77"/>
          <xdr:cNvSpPr>
            <a:spLocks noChangeShapeType="1"/>
          </xdr:cNvSpPr>
        </xdr:nvSpPr>
        <xdr:spPr bwMode="auto">
          <a:xfrm>
            <a:off x="3" y="633"/>
            <a:ext cx="53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28575</xdr:colOff>
      <xdr:row>75</xdr:row>
      <xdr:rowOff>9525</xdr:rowOff>
    </xdr:from>
    <xdr:to>
      <xdr:col>9</xdr:col>
      <xdr:colOff>447675</xdr:colOff>
      <xdr:row>130</xdr:row>
      <xdr:rowOff>123825</xdr:rowOff>
    </xdr:to>
    <xdr:grpSp>
      <xdr:nvGrpSpPr>
        <xdr:cNvPr id="2066" name="Group 18"/>
        <xdr:cNvGrpSpPr>
          <a:grpSpLocks/>
        </xdr:cNvGrpSpPr>
      </xdr:nvGrpSpPr>
      <xdr:grpSpPr bwMode="auto">
        <a:xfrm>
          <a:off x="257175" y="12868275"/>
          <a:ext cx="6067425" cy="9544050"/>
          <a:chOff x="87" y="131"/>
          <a:chExt cx="637" cy="1002"/>
        </a:xfrm>
      </xdr:grpSpPr>
      <xdr:pic>
        <xdr:nvPicPr>
          <xdr:cNvPr id="2056" name="Picture 8" descr="１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7" y="131"/>
            <a:ext cx="594" cy="99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065" name="Picture 17" descr="2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" y="895"/>
            <a:ext cx="43" cy="23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2</xdr:col>
      <xdr:colOff>304800</xdr:colOff>
      <xdr:row>24</xdr:row>
      <xdr:rowOff>47625</xdr:rowOff>
    </xdr:from>
    <xdr:to>
      <xdr:col>3</xdr:col>
      <xdr:colOff>819150</xdr:colOff>
      <xdr:row>58</xdr:row>
      <xdr:rowOff>123825</xdr:rowOff>
    </xdr:to>
    <xdr:sp macro="" textlink="">
      <xdr:nvSpPr>
        <xdr:cNvPr id="2057" name="AutoShape 9"/>
        <xdr:cNvSpPr>
          <a:spLocks noChangeArrowheads="1"/>
        </xdr:cNvSpPr>
      </xdr:nvSpPr>
      <xdr:spPr bwMode="auto">
        <a:xfrm>
          <a:off x="533400" y="4162425"/>
          <a:ext cx="847725" cy="5905500"/>
        </a:xfrm>
        <a:prstGeom prst="roundRect">
          <a:avLst>
            <a:gd name="adj" fmla="val 11236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24</xdr:row>
      <xdr:rowOff>28575</xdr:rowOff>
    </xdr:from>
    <xdr:to>
      <xdr:col>4</xdr:col>
      <xdr:colOff>847725</xdr:colOff>
      <xdr:row>58</xdr:row>
      <xdr:rowOff>104775</xdr:rowOff>
    </xdr:to>
    <xdr:sp macro="" textlink="">
      <xdr:nvSpPr>
        <xdr:cNvPr id="2058" name="AutoShape 10"/>
        <xdr:cNvSpPr>
          <a:spLocks noChangeArrowheads="1"/>
        </xdr:cNvSpPr>
      </xdr:nvSpPr>
      <xdr:spPr bwMode="auto">
        <a:xfrm>
          <a:off x="1438275" y="4143375"/>
          <a:ext cx="847725" cy="5905500"/>
        </a:xfrm>
        <a:prstGeom prst="roundRect">
          <a:avLst>
            <a:gd name="adj" fmla="val 11236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857250</xdr:colOff>
      <xdr:row>24</xdr:row>
      <xdr:rowOff>47625</xdr:rowOff>
    </xdr:from>
    <xdr:to>
      <xdr:col>8</xdr:col>
      <xdr:colOff>857250</xdr:colOff>
      <xdr:row>58</xdr:row>
      <xdr:rowOff>123825</xdr:rowOff>
    </xdr:to>
    <xdr:sp macro="" textlink="">
      <xdr:nvSpPr>
        <xdr:cNvPr id="2059" name="AutoShape 11"/>
        <xdr:cNvSpPr>
          <a:spLocks noChangeArrowheads="1"/>
        </xdr:cNvSpPr>
      </xdr:nvSpPr>
      <xdr:spPr bwMode="auto">
        <a:xfrm>
          <a:off x="4962525" y="4162425"/>
          <a:ext cx="876300" cy="5905500"/>
        </a:xfrm>
        <a:prstGeom prst="roundRect">
          <a:avLst>
            <a:gd name="adj" fmla="val 11236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409575</xdr:colOff>
      <xdr:row>19</xdr:row>
      <xdr:rowOff>123825</xdr:rowOff>
    </xdr:from>
    <xdr:to>
      <xdr:col>9</xdr:col>
      <xdr:colOff>514350</xdr:colOff>
      <xdr:row>24</xdr:row>
      <xdr:rowOff>28575</xdr:rowOff>
    </xdr:to>
    <xdr:grpSp>
      <xdr:nvGrpSpPr>
        <xdr:cNvPr id="2099" name="Group 51"/>
        <xdr:cNvGrpSpPr>
          <a:grpSpLocks/>
        </xdr:cNvGrpSpPr>
      </xdr:nvGrpSpPr>
      <xdr:grpSpPr bwMode="auto">
        <a:xfrm>
          <a:off x="971550" y="3381375"/>
          <a:ext cx="5419725" cy="762000"/>
          <a:chOff x="150" y="322"/>
          <a:chExt cx="569" cy="113"/>
        </a:xfrm>
      </xdr:grpSpPr>
      <xdr:sp macro="" textlink="">
        <xdr:nvSpPr>
          <xdr:cNvPr id="2060" name="Line 12"/>
          <xdr:cNvSpPr>
            <a:spLocks noChangeShapeType="1"/>
          </xdr:cNvSpPr>
        </xdr:nvSpPr>
        <xdr:spPr bwMode="auto">
          <a:xfrm>
            <a:off x="150" y="323"/>
            <a:ext cx="0" cy="112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1" name="Line 13"/>
          <xdr:cNvSpPr>
            <a:spLocks noChangeShapeType="1"/>
          </xdr:cNvSpPr>
        </xdr:nvSpPr>
        <xdr:spPr bwMode="auto">
          <a:xfrm>
            <a:off x="150" y="322"/>
            <a:ext cx="569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600075</xdr:colOff>
      <xdr:row>22</xdr:row>
      <xdr:rowOff>114300</xdr:rowOff>
    </xdr:from>
    <xdr:to>
      <xdr:col>9</xdr:col>
      <xdr:colOff>504825</xdr:colOff>
      <xdr:row>24</xdr:row>
      <xdr:rowOff>28575</xdr:rowOff>
    </xdr:to>
    <xdr:grpSp>
      <xdr:nvGrpSpPr>
        <xdr:cNvPr id="2090" name="Group 42"/>
        <xdr:cNvGrpSpPr>
          <a:grpSpLocks/>
        </xdr:cNvGrpSpPr>
      </xdr:nvGrpSpPr>
      <xdr:grpSpPr bwMode="auto">
        <a:xfrm>
          <a:off x="2038350" y="3886200"/>
          <a:ext cx="4343400" cy="257175"/>
          <a:chOff x="262" y="282"/>
          <a:chExt cx="456" cy="27"/>
        </a:xfrm>
      </xdr:grpSpPr>
      <xdr:sp macro="" textlink="">
        <xdr:nvSpPr>
          <xdr:cNvPr id="2062" name="Line 14"/>
          <xdr:cNvSpPr>
            <a:spLocks noChangeShapeType="1"/>
          </xdr:cNvSpPr>
        </xdr:nvSpPr>
        <xdr:spPr bwMode="auto">
          <a:xfrm>
            <a:off x="262" y="282"/>
            <a:ext cx="0" cy="27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3" name="Line 15"/>
          <xdr:cNvSpPr>
            <a:spLocks noChangeShapeType="1"/>
          </xdr:cNvSpPr>
        </xdr:nvSpPr>
        <xdr:spPr bwMode="auto">
          <a:xfrm>
            <a:off x="262" y="282"/>
            <a:ext cx="456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885825</xdr:colOff>
      <xdr:row>30</xdr:row>
      <xdr:rowOff>95250</xdr:rowOff>
    </xdr:from>
    <xdr:to>
      <xdr:col>9</xdr:col>
      <xdr:colOff>514350</xdr:colOff>
      <xdr:row>30</xdr:row>
      <xdr:rowOff>95250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 flipH="1">
          <a:off x="5867400" y="5238750"/>
          <a:ext cx="52387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333375</xdr:colOff>
      <xdr:row>60</xdr:row>
      <xdr:rowOff>28575</xdr:rowOff>
    </xdr:from>
    <xdr:to>
      <xdr:col>9</xdr:col>
      <xdr:colOff>381000</xdr:colOff>
      <xdr:row>62</xdr:row>
      <xdr:rowOff>104775</xdr:rowOff>
    </xdr:to>
    <xdr:grpSp>
      <xdr:nvGrpSpPr>
        <xdr:cNvPr id="2071" name="Group 23"/>
        <xdr:cNvGrpSpPr>
          <a:grpSpLocks/>
        </xdr:cNvGrpSpPr>
      </xdr:nvGrpSpPr>
      <xdr:grpSpPr bwMode="auto">
        <a:xfrm>
          <a:off x="6210300" y="10315575"/>
          <a:ext cx="47625" cy="419100"/>
          <a:chOff x="718" y="902"/>
          <a:chExt cx="5" cy="44"/>
        </a:xfrm>
      </xdr:grpSpPr>
      <xdr:sp macro="" textlink="">
        <xdr:nvSpPr>
          <xdr:cNvPr id="2068" name="Line 20"/>
          <xdr:cNvSpPr>
            <a:spLocks noChangeShapeType="1"/>
          </xdr:cNvSpPr>
        </xdr:nvSpPr>
        <xdr:spPr bwMode="auto">
          <a:xfrm>
            <a:off x="718" y="902"/>
            <a:ext cx="5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9" name="Line 21"/>
          <xdr:cNvSpPr>
            <a:spLocks noChangeShapeType="1"/>
          </xdr:cNvSpPr>
        </xdr:nvSpPr>
        <xdr:spPr bwMode="auto">
          <a:xfrm>
            <a:off x="718" y="946"/>
            <a:ext cx="5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0" name="Line 22"/>
          <xdr:cNvSpPr>
            <a:spLocks noChangeShapeType="1"/>
          </xdr:cNvSpPr>
        </xdr:nvSpPr>
        <xdr:spPr bwMode="auto">
          <a:xfrm>
            <a:off x="723" y="902"/>
            <a:ext cx="0" cy="44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390525</xdr:colOff>
      <xdr:row>47</xdr:row>
      <xdr:rowOff>114300</xdr:rowOff>
    </xdr:from>
    <xdr:to>
      <xdr:col>10</xdr:col>
      <xdr:colOff>514350</xdr:colOff>
      <xdr:row>61</xdr:row>
      <xdr:rowOff>9525</xdr:rowOff>
    </xdr:to>
    <xdr:grpSp>
      <xdr:nvGrpSpPr>
        <xdr:cNvPr id="2075" name="Group 27"/>
        <xdr:cNvGrpSpPr>
          <a:grpSpLocks/>
        </xdr:cNvGrpSpPr>
      </xdr:nvGrpSpPr>
      <xdr:grpSpPr bwMode="auto">
        <a:xfrm>
          <a:off x="6267450" y="8172450"/>
          <a:ext cx="809625" cy="2295525"/>
          <a:chOff x="724" y="677"/>
          <a:chExt cx="85" cy="241"/>
        </a:xfrm>
      </xdr:grpSpPr>
      <xdr:sp macro="" textlink="">
        <xdr:nvSpPr>
          <xdr:cNvPr id="2072" name="Line 24"/>
          <xdr:cNvSpPr>
            <a:spLocks noChangeShapeType="1"/>
          </xdr:cNvSpPr>
        </xdr:nvSpPr>
        <xdr:spPr bwMode="auto">
          <a:xfrm flipH="1">
            <a:off x="724" y="917"/>
            <a:ext cx="19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3" name="Line 25"/>
          <xdr:cNvSpPr>
            <a:spLocks noChangeShapeType="1"/>
          </xdr:cNvSpPr>
        </xdr:nvSpPr>
        <xdr:spPr bwMode="auto">
          <a:xfrm flipV="1">
            <a:off x="744" y="678"/>
            <a:ext cx="0" cy="24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4" name="Line 26"/>
          <xdr:cNvSpPr>
            <a:spLocks noChangeShapeType="1"/>
          </xdr:cNvSpPr>
        </xdr:nvSpPr>
        <xdr:spPr bwMode="auto">
          <a:xfrm>
            <a:off x="745" y="677"/>
            <a:ext cx="64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180975</xdr:colOff>
      <xdr:row>53</xdr:row>
      <xdr:rowOff>9525</xdr:rowOff>
    </xdr:from>
    <xdr:to>
      <xdr:col>10</xdr:col>
      <xdr:colOff>485775</xdr:colOff>
      <xdr:row>62</xdr:row>
      <xdr:rowOff>152400</xdr:rowOff>
    </xdr:to>
    <xdr:grpSp>
      <xdr:nvGrpSpPr>
        <xdr:cNvPr id="2079" name="Group 31"/>
        <xdr:cNvGrpSpPr>
          <a:grpSpLocks/>
        </xdr:cNvGrpSpPr>
      </xdr:nvGrpSpPr>
      <xdr:grpSpPr bwMode="auto">
        <a:xfrm>
          <a:off x="6057900" y="9096375"/>
          <a:ext cx="990600" cy="1685925"/>
          <a:chOff x="705" y="737"/>
          <a:chExt cx="104" cy="212"/>
        </a:xfrm>
      </xdr:grpSpPr>
      <xdr:sp macro="" textlink="">
        <xdr:nvSpPr>
          <xdr:cNvPr id="2076" name="Line 28"/>
          <xdr:cNvSpPr>
            <a:spLocks noChangeShapeType="1"/>
          </xdr:cNvSpPr>
        </xdr:nvSpPr>
        <xdr:spPr bwMode="auto">
          <a:xfrm flipH="1">
            <a:off x="705" y="948"/>
            <a:ext cx="52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" name="Line 29"/>
          <xdr:cNvSpPr>
            <a:spLocks noChangeShapeType="1"/>
          </xdr:cNvSpPr>
        </xdr:nvSpPr>
        <xdr:spPr bwMode="auto">
          <a:xfrm flipV="1">
            <a:off x="757" y="737"/>
            <a:ext cx="0" cy="212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" name="Line 30"/>
          <xdr:cNvSpPr>
            <a:spLocks noChangeShapeType="1"/>
          </xdr:cNvSpPr>
        </xdr:nvSpPr>
        <xdr:spPr bwMode="auto">
          <a:xfrm>
            <a:off x="757" y="737"/>
            <a:ext cx="52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209550</xdr:colOff>
      <xdr:row>57</xdr:row>
      <xdr:rowOff>95250</xdr:rowOff>
    </xdr:from>
    <xdr:to>
      <xdr:col>10</xdr:col>
      <xdr:colOff>504825</xdr:colOff>
      <xdr:row>64</xdr:row>
      <xdr:rowOff>114300</xdr:rowOff>
    </xdr:to>
    <xdr:grpSp>
      <xdr:nvGrpSpPr>
        <xdr:cNvPr id="2083" name="Group 35"/>
        <xdr:cNvGrpSpPr>
          <a:grpSpLocks/>
        </xdr:cNvGrpSpPr>
      </xdr:nvGrpSpPr>
      <xdr:grpSpPr bwMode="auto">
        <a:xfrm>
          <a:off x="6086475" y="9867900"/>
          <a:ext cx="981075" cy="1219200"/>
          <a:chOff x="705" y="809"/>
          <a:chExt cx="103" cy="174"/>
        </a:xfrm>
      </xdr:grpSpPr>
      <xdr:sp macro="" textlink="">
        <xdr:nvSpPr>
          <xdr:cNvPr id="2080" name="Line 32"/>
          <xdr:cNvSpPr>
            <a:spLocks noChangeShapeType="1"/>
          </xdr:cNvSpPr>
        </xdr:nvSpPr>
        <xdr:spPr bwMode="auto">
          <a:xfrm flipH="1">
            <a:off x="705" y="983"/>
            <a:ext cx="69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" name="Line 33"/>
          <xdr:cNvSpPr>
            <a:spLocks noChangeShapeType="1"/>
          </xdr:cNvSpPr>
        </xdr:nvSpPr>
        <xdr:spPr bwMode="auto">
          <a:xfrm flipV="1">
            <a:off x="774" y="810"/>
            <a:ext cx="0" cy="173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2" name="Line 34"/>
          <xdr:cNvSpPr>
            <a:spLocks noChangeShapeType="1"/>
          </xdr:cNvSpPr>
        </xdr:nvSpPr>
        <xdr:spPr bwMode="auto">
          <a:xfrm>
            <a:off x="774" y="809"/>
            <a:ext cx="34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190500</xdr:colOff>
      <xdr:row>66</xdr:row>
      <xdr:rowOff>9525</xdr:rowOff>
    </xdr:from>
    <xdr:to>
      <xdr:col>10</xdr:col>
      <xdr:colOff>504825</xdr:colOff>
      <xdr:row>67</xdr:row>
      <xdr:rowOff>9525</xdr:rowOff>
    </xdr:to>
    <xdr:grpSp>
      <xdr:nvGrpSpPr>
        <xdr:cNvPr id="2087" name="Group 39"/>
        <xdr:cNvGrpSpPr>
          <a:grpSpLocks/>
        </xdr:cNvGrpSpPr>
      </xdr:nvGrpSpPr>
      <xdr:grpSpPr bwMode="auto">
        <a:xfrm>
          <a:off x="6067425" y="11325225"/>
          <a:ext cx="1000125" cy="171450"/>
          <a:chOff x="703" y="1008"/>
          <a:chExt cx="105" cy="18"/>
        </a:xfrm>
      </xdr:grpSpPr>
      <xdr:sp macro="" textlink="">
        <xdr:nvSpPr>
          <xdr:cNvPr id="2084" name="Line 36"/>
          <xdr:cNvSpPr>
            <a:spLocks noChangeShapeType="1"/>
          </xdr:cNvSpPr>
        </xdr:nvSpPr>
        <xdr:spPr bwMode="auto">
          <a:xfrm flipH="1">
            <a:off x="703" y="1008"/>
            <a:ext cx="71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" name="Line 37"/>
          <xdr:cNvSpPr>
            <a:spLocks noChangeShapeType="1"/>
          </xdr:cNvSpPr>
        </xdr:nvSpPr>
        <xdr:spPr bwMode="auto">
          <a:xfrm>
            <a:off x="775" y="1009"/>
            <a:ext cx="0" cy="16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" name="Line 38"/>
          <xdr:cNvSpPr>
            <a:spLocks noChangeShapeType="1"/>
          </xdr:cNvSpPr>
        </xdr:nvSpPr>
        <xdr:spPr bwMode="auto">
          <a:xfrm>
            <a:off x="775" y="1026"/>
            <a:ext cx="33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190500</xdr:colOff>
      <xdr:row>71</xdr:row>
      <xdr:rowOff>152400</xdr:rowOff>
    </xdr:from>
    <xdr:to>
      <xdr:col>10</xdr:col>
      <xdr:colOff>504825</xdr:colOff>
      <xdr:row>71</xdr:row>
      <xdr:rowOff>152400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 flipH="1">
          <a:off x="6067425" y="12325350"/>
          <a:ext cx="10001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142875</xdr:colOff>
      <xdr:row>6</xdr:row>
      <xdr:rowOff>133350</xdr:rowOff>
    </xdr:from>
    <xdr:to>
      <xdr:col>5</xdr:col>
      <xdr:colOff>457200</xdr:colOff>
      <xdr:row>21</xdr:row>
      <xdr:rowOff>28575</xdr:rowOff>
    </xdr:to>
    <xdr:grpSp>
      <xdr:nvGrpSpPr>
        <xdr:cNvPr id="2091" name="Group 43"/>
        <xdr:cNvGrpSpPr>
          <a:grpSpLocks/>
        </xdr:cNvGrpSpPr>
      </xdr:nvGrpSpPr>
      <xdr:grpSpPr bwMode="auto">
        <a:xfrm>
          <a:off x="704850" y="1162050"/>
          <a:ext cx="2085975" cy="2466975"/>
          <a:chOff x="262" y="282"/>
          <a:chExt cx="456" cy="27"/>
        </a:xfrm>
      </xdr:grpSpPr>
      <xdr:sp macro="" textlink="">
        <xdr:nvSpPr>
          <xdr:cNvPr id="2092" name="Line 44"/>
          <xdr:cNvSpPr>
            <a:spLocks noChangeShapeType="1"/>
          </xdr:cNvSpPr>
        </xdr:nvSpPr>
        <xdr:spPr bwMode="auto">
          <a:xfrm>
            <a:off x="262" y="282"/>
            <a:ext cx="0" cy="27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3" name="Line 45"/>
          <xdr:cNvSpPr>
            <a:spLocks noChangeShapeType="1"/>
          </xdr:cNvSpPr>
        </xdr:nvSpPr>
        <xdr:spPr bwMode="auto">
          <a:xfrm>
            <a:off x="262" y="282"/>
            <a:ext cx="456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657225</xdr:colOff>
      <xdr:row>14</xdr:row>
      <xdr:rowOff>133350</xdr:rowOff>
    </xdr:from>
    <xdr:to>
      <xdr:col>5</xdr:col>
      <xdr:colOff>447675</xdr:colOff>
      <xdr:row>19</xdr:row>
      <xdr:rowOff>57150</xdr:rowOff>
    </xdr:to>
    <xdr:grpSp>
      <xdr:nvGrpSpPr>
        <xdr:cNvPr id="2094" name="Group 46"/>
        <xdr:cNvGrpSpPr>
          <a:grpSpLocks/>
        </xdr:cNvGrpSpPr>
      </xdr:nvGrpSpPr>
      <xdr:grpSpPr bwMode="auto">
        <a:xfrm>
          <a:off x="1219200" y="2533650"/>
          <a:ext cx="1562100" cy="781050"/>
          <a:chOff x="262" y="282"/>
          <a:chExt cx="456" cy="27"/>
        </a:xfrm>
      </xdr:grpSpPr>
      <xdr:sp macro="" textlink="">
        <xdr:nvSpPr>
          <xdr:cNvPr id="2095" name="Line 47"/>
          <xdr:cNvSpPr>
            <a:spLocks noChangeShapeType="1"/>
          </xdr:cNvSpPr>
        </xdr:nvSpPr>
        <xdr:spPr bwMode="auto">
          <a:xfrm>
            <a:off x="262" y="282"/>
            <a:ext cx="0" cy="27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6" name="Line 48"/>
          <xdr:cNvSpPr>
            <a:spLocks noChangeShapeType="1"/>
          </xdr:cNvSpPr>
        </xdr:nvSpPr>
        <xdr:spPr bwMode="auto">
          <a:xfrm>
            <a:off x="262" y="282"/>
            <a:ext cx="456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466725</xdr:colOff>
      <xdr:row>3</xdr:row>
      <xdr:rowOff>47625</xdr:rowOff>
    </xdr:from>
    <xdr:to>
      <xdr:col>9</xdr:col>
      <xdr:colOff>257175</xdr:colOff>
      <xdr:row>9</xdr:row>
      <xdr:rowOff>161925</xdr:rowOff>
    </xdr:to>
    <xdr:sp macro="" textlink="">
      <xdr:nvSpPr>
        <xdr:cNvPr id="2097" name="Text Box 49"/>
        <xdr:cNvSpPr txBox="1">
          <a:spLocks noChangeArrowheads="1"/>
        </xdr:cNvSpPr>
      </xdr:nvSpPr>
      <xdr:spPr bwMode="auto">
        <a:xfrm>
          <a:off x="2800350" y="561975"/>
          <a:ext cx="3333750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入力規則を設定する。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・値：１～１２までの整数、空白は無視しない。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・エラーメッセージ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スタイル：停止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タイトル：”月の入力範囲”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メッセージ：”１から１２までの整数値を入力して下さい。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・日本語入力：オフ（英語モード）</a:t>
          </a:r>
        </a:p>
      </xdr:txBody>
    </xdr:sp>
    <xdr:clientData/>
  </xdr:twoCellAnchor>
  <xdr:twoCellAnchor>
    <xdr:from>
      <xdr:col>5</xdr:col>
      <xdr:colOff>457200</xdr:colOff>
      <xdr:row>10</xdr:row>
      <xdr:rowOff>85725</xdr:rowOff>
    </xdr:from>
    <xdr:to>
      <xdr:col>9</xdr:col>
      <xdr:colOff>247650</xdr:colOff>
      <xdr:row>17</xdr:row>
      <xdr:rowOff>9525</xdr:rowOff>
    </xdr:to>
    <xdr:sp macro="" textlink="">
      <xdr:nvSpPr>
        <xdr:cNvPr id="2098" name="Text Box 50"/>
        <xdr:cNvSpPr txBox="1">
          <a:spLocks noChangeArrowheads="1"/>
        </xdr:cNvSpPr>
      </xdr:nvSpPr>
      <xdr:spPr bwMode="auto">
        <a:xfrm>
          <a:off x="2790825" y="1800225"/>
          <a:ext cx="3333750" cy="1123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入力規則を設定する。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・値：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1980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以上の整数。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・エラーメッセージ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スタイル：停止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タイトル：”年の入力範囲”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メッセージ：”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1980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以上の整数値を入力して下さい。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・日本語入力：オフ（英語モード）</a:t>
          </a:r>
        </a:p>
      </xdr:txBody>
    </xdr:sp>
    <xdr:clientData/>
  </xdr:twoCellAnchor>
  <xdr:twoCellAnchor>
    <xdr:from>
      <xdr:col>9</xdr:col>
      <xdr:colOff>485775</xdr:colOff>
      <xdr:row>18</xdr:row>
      <xdr:rowOff>19050</xdr:rowOff>
    </xdr:from>
    <xdr:to>
      <xdr:col>13</xdr:col>
      <xdr:colOff>104775</xdr:colOff>
      <xdr:row>20</xdr:row>
      <xdr:rowOff>85725</xdr:rowOff>
    </xdr:to>
    <xdr:sp macro="" textlink="">
      <xdr:nvSpPr>
        <xdr:cNvPr id="2100" name="Text Box 52"/>
        <xdr:cNvSpPr txBox="1">
          <a:spLocks noChangeArrowheads="1"/>
        </xdr:cNvSpPr>
      </xdr:nvSpPr>
      <xdr:spPr bwMode="auto">
        <a:xfrm>
          <a:off x="6362700" y="3105150"/>
          <a:ext cx="2362200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セルＡ１とＡ２に入力した値から自動的に計算され表示する。</a:t>
          </a:r>
        </a:p>
      </xdr:txBody>
    </xdr:sp>
    <xdr:clientData/>
  </xdr:twoCellAnchor>
  <xdr:twoCellAnchor>
    <xdr:from>
      <xdr:col>9</xdr:col>
      <xdr:colOff>466725</xdr:colOff>
      <xdr:row>21</xdr:row>
      <xdr:rowOff>95250</xdr:rowOff>
    </xdr:from>
    <xdr:to>
      <xdr:col>13</xdr:col>
      <xdr:colOff>123825</xdr:colOff>
      <xdr:row>25</xdr:row>
      <xdr:rowOff>38100</xdr:rowOff>
    </xdr:to>
    <xdr:sp macro="" textlink="">
      <xdr:nvSpPr>
        <xdr:cNvPr id="2101" name="Text Box 53"/>
        <xdr:cNvSpPr txBox="1">
          <a:spLocks noChangeArrowheads="1"/>
        </xdr:cNvSpPr>
      </xdr:nvSpPr>
      <xdr:spPr bwMode="auto">
        <a:xfrm>
          <a:off x="6343650" y="3695700"/>
          <a:ext cx="240030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左側の日付の値を基に、曜日が自動的に表示。また、「土」は</a:t>
          </a:r>
          <a:r>
            <a:rPr lang="ja-JP" altLang="en-US" sz="10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、「日」は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赤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、それ以外は黒で自動表示されるようにする。</a:t>
          </a:r>
        </a:p>
      </xdr:txBody>
    </xdr:sp>
    <xdr:clientData/>
  </xdr:twoCellAnchor>
  <xdr:twoCellAnchor>
    <xdr:from>
      <xdr:col>9</xdr:col>
      <xdr:colOff>466725</xdr:colOff>
      <xdr:row>27</xdr:row>
      <xdr:rowOff>123825</xdr:rowOff>
    </xdr:from>
    <xdr:to>
      <xdr:col>13</xdr:col>
      <xdr:colOff>142875</xdr:colOff>
      <xdr:row>32</xdr:row>
      <xdr:rowOff>19050</xdr:rowOff>
    </xdr:to>
    <xdr:sp macro="" textlink="">
      <xdr:nvSpPr>
        <xdr:cNvPr id="2102" name="Text Box 54"/>
        <xdr:cNvSpPr txBox="1">
          <a:spLocks noChangeArrowheads="1"/>
        </xdr:cNvSpPr>
      </xdr:nvSpPr>
      <xdr:spPr bwMode="auto">
        <a:xfrm>
          <a:off x="6343650" y="4752975"/>
          <a:ext cx="241935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出勤時刻、退社時刻、中断時刻を基に計算。なお、夜中の０時をまたがるような勤務はないものとし、勤務していない日は何も表示されないようにする。</a:t>
          </a:r>
        </a:p>
      </xdr:txBody>
    </xdr:sp>
    <xdr:clientData/>
  </xdr:twoCellAnchor>
  <xdr:twoCellAnchor>
    <xdr:from>
      <xdr:col>10</xdr:col>
      <xdr:colOff>171450</xdr:colOff>
      <xdr:row>46</xdr:row>
      <xdr:rowOff>19050</xdr:rowOff>
    </xdr:from>
    <xdr:to>
      <xdr:col>13</xdr:col>
      <xdr:colOff>142875</xdr:colOff>
      <xdr:row>49</xdr:row>
      <xdr:rowOff>104775</xdr:rowOff>
    </xdr:to>
    <xdr:sp macro="" textlink="">
      <xdr:nvSpPr>
        <xdr:cNvPr id="2103" name="Text Box 55"/>
        <xdr:cNvSpPr txBox="1">
          <a:spLocks noChangeArrowheads="1"/>
        </xdr:cNvSpPr>
      </xdr:nvSpPr>
      <xdr:spPr bwMode="auto">
        <a:xfrm>
          <a:off x="6734175" y="7905750"/>
          <a:ext cx="2028825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出勤時刻を合計して、時間と分が別々のセルに計算されるようにする。</a:t>
          </a:r>
        </a:p>
      </xdr:txBody>
    </xdr:sp>
    <xdr:clientData/>
  </xdr:twoCellAnchor>
  <xdr:twoCellAnchor>
    <xdr:from>
      <xdr:col>10</xdr:col>
      <xdr:colOff>171450</xdr:colOff>
      <xdr:row>50</xdr:row>
      <xdr:rowOff>133350</xdr:rowOff>
    </xdr:from>
    <xdr:to>
      <xdr:col>13</xdr:col>
      <xdr:colOff>142875</xdr:colOff>
      <xdr:row>54</xdr:row>
      <xdr:rowOff>47625</xdr:rowOff>
    </xdr:to>
    <xdr:sp macro="" textlink="">
      <xdr:nvSpPr>
        <xdr:cNvPr id="2104" name="Text Box 56"/>
        <xdr:cNvSpPr txBox="1">
          <a:spLocks noChangeArrowheads="1"/>
        </xdr:cNvSpPr>
      </xdr:nvSpPr>
      <xdr:spPr bwMode="auto">
        <a:xfrm>
          <a:off x="6734175" y="8705850"/>
          <a:ext cx="2028825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「勤務時間がゼロより大きいかどうか」ということから判断。</a:t>
          </a:r>
        </a:p>
      </xdr:txBody>
    </xdr:sp>
    <xdr:clientData/>
  </xdr:twoCellAnchor>
  <xdr:twoCellAnchor>
    <xdr:from>
      <xdr:col>10</xdr:col>
      <xdr:colOff>352425</xdr:colOff>
      <xdr:row>55</xdr:row>
      <xdr:rowOff>66675</xdr:rowOff>
    </xdr:from>
    <xdr:to>
      <xdr:col>13</xdr:col>
      <xdr:colOff>142875</xdr:colOff>
      <xdr:row>60</xdr:row>
      <xdr:rowOff>66675</xdr:rowOff>
    </xdr:to>
    <xdr:sp macro="" textlink="">
      <xdr:nvSpPr>
        <xdr:cNvPr id="2105" name="Text Box 57"/>
        <xdr:cNvSpPr txBox="1">
          <a:spLocks noChangeArrowheads="1"/>
        </xdr:cNvSpPr>
      </xdr:nvSpPr>
      <xdr:spPr bwMode="auto">
        <a:xfrm>
          <a:off x="6915150" y="9496425"/>
          <a:ext cx="1847850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合計の時間と分、時給を基に計算。分単位の端数は切り捨てずに計算し、算出された金額の小数点以下は四捨五入。</a:t>
          </a:r>
        </a:p>
      </xdr:txBody>
    </xdr:sp>
    <xdr:clientData/>
  </xdr:twoCellAnchor>
  <xdr:twoCellAnchor>
    <xdr:from>
      <xdr:col>10</xdr:col>
      <xdr:colOff>352425</xdr:colOff>
      <xdr:row>65</xdr:row>
      <xdr:rowOff>38100</xdr:rowOff>
    </xdr:from>
    <xdr:to>
      <xdr:col>13</xdr:col>
      <xdr:colOff>142875</xdr:colOff>
      <xdr:row>68</xdr:row>
      <xdr:rowOff>19050</xdr:rowOff>
    </xdr:to>
    <xdr:sp macro="" textlink="">
      <xdr:nvSpPr>
        <xdr:cNvPr id="2106" name="Text Box 58"/>
        <xdr:cNvSpPr txBox="1">
          <a:spLocks noChangeArrowheads="1"/>
        </xdr:cNvSpPr>
      </xdr:nvSpPr>
      <xdr:spPr bwMode="auto">
        <a:xfrm>
          <a:off x="6915150" y="11182350"/>
          <a:ext cx="18478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交通費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ｄａｙと出勤日数を基に計算</a:t>
          </a:r>
        </a:p>
      </xdr:txBody>
    </xdr:sp>
    <xdr:clientData/>
  </xdr:twoCellAnchor>
  <xdr:twoCellAnchor>
    <xdr:from>
      <xdr:col>10</xdr:col>
      <xdr:colOff>352425</xdr:colOff>
      <xdr:row>70</xdr:row>
      <xdr:rowOff>19050</xdr:rowOff>
    </xdr:from>
    <xdr:to>
      <xdr:col>13</xdr:col>
      <xdr:colOff>304800</xdr:colOff>
      <xdr:row>72</xdr:row>
      <xdr:rowOff>123825</xdr:rowOff>
    </xdr:to>
    <xdr:sp macro="" textlink="">
      <xdr:nvSpPr>
        <xdr:cNvPr id="2107" name="Text Box 59"/>
        <xdr:cNvSpPr txBox="1">
          <a:spLocks noChangeArrowheads="1"/>
        </xdr:cNvSpPr>
      </xdr:nvSpPr>
      <xdr:spPr bwMode="auto">
        <a:xfrm>
          <a:off x="6915150" y="12020550"/>
          <a:ext cx="200977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給与合計、交通費合計、源泉徴収とその下の予備項目２行を合計</a:t>
          </a:r>
        </a:p>
      </xdr:txBody>
    </xdr:sp>
    <xdr:clientData/>
  </xdr:twoCellAnchor>
  <xdr:twoCellAnchor>
    <xdr:from>
      <xdr:col>12</xdr:col>
      <xdr:colOff>352425</xdr:colOff>
      <xdr:row>19</xdr:row>
      <xdr:rowOff>57150</xdr:rowOff>
    </xdr:from>
    <xdr:to>
      <xdr:col>13</xdr:col>
      <xdr:colOff>47625</xdr:colOff>
      <xdr:row>20</xdr:row>
      <xdr:rowOff>47625</xdr:rowOff>
    </xdr:to>
    <xdr:sp macro="" textlink="">
      <xdr:nvSpPr>
        <xdr:cNvPr id="2108" name="AutoShape 60">
          <a:hlinkClick xmlns:r="http://schemas.openxmlformats.org/officeDocument/2006/relationships" r:id="rId5"/>
        </xdr:cNvPr>
        <xdr:cNvSpPr>
          <a:spLocks noChangeArrowheads="1"/>
        </xdr:cNvSpPr>
      </xdr:nvSpPr>
      <xdr:spPr bwMode="auto">
        <a:xfrm>
          <a:off x="8286750" y="3314700"/>
          <a:ext cx="381000" cy="16192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Hint</a:t>
          </a:r>
        </a:p>
      </xdr:txBody>
    </xdr:sp>
    <xdr:clientData/>
  </xdr:twoCellAnchor>
  <xdr:twoCellAnchor>
    <xdr:from>
      <xdr:col>17</xdr:col>
      <xdr:colOff>276225</xdr:colOff>
      <xdr:row>12</xdr:row>
      <xdr:rowOff>85725</xdr:rowOff>
    </xdr:from>
    <xdr:to>
      <xdr:col>22</xdr:col>
      <xdr:colOff>85725</xdr:colOff>
      <xdr:row>20</xdr:row>
      <xdr:rowOff>123825</xdr:rowOff>
    </xdr:to>
    <xdr:sp macro="" textlink="">
      <xdr:nvSpPr>
        <xdr:cNvPr id="2110" name="AutoShape 62"/>
        <xdr:cNvSpPr>
          <a:spLocks noChangeArrowheads="1"/>
        </xdr:cNvSpPr>
      </xdr:nvSpPr>
      <xdr:spPr bwMode="auto">
        <a:xfrm>
          <a:off x="11639550" y="2143125"/>
          <a:ext cx="3238500" cy="1409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round/>
          <a:headEnd/>
          <a:tailEnd/>
        </a:ln>
      </xdr:spPr>
      <xdr:txBody>
        <a:bodyPr vertOverflow="clip" wrap="square" lIns="90000" tIns="72000" rIns="90000" bIns="8280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日付の設定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セルＡ５にはシリアル値に変換した値を表示する。ＤＡＴＥ関数を使用。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月はマイナス１、日は１６を指定する。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セルの表示形式は日付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Ａ６以降は上のセル＋１の値を表示</a:t>
          </a:r>
        </a:p>
      </xdr:txBody>
    </xdr:sp>
    <xdr:clientData/>
  </xdr:twoCellAnchor>
  <xdr:twoCellAnchor>
    <xdr:from>
      <xdr:col>17</xdr:col>
      <xdr:colOff>304800</xdr:colOff>
      <xdr:row>25</xdr:row>
      <xdr:rowOff>85725</xdr:rowOff>
    </xdr:from>
    <xdr:to>
      <xdr:col>22</xdr:col>
      <xdr:colOff>114300</xdr:colOff>
      <xdr:row>33</xdr:row>
      <xdr:rowOff>28575</xdr:rowOff>
    </xdr:to>
    <xdr:sp macro="" textlink="">
      <xdr:nvSpPr>
        <xdr:cNvPr id="2112" name="AutoShape 64"/>
        <xdr:cNvSpPr>
          <a:spLocks noChangeArrowheads="1"/>
        </xdr:cNvSpPr>
      </xdr:nvSpPr>
      <xdr:spPr bwMode="auto">
        <a:xfrm>
          <a:off x="11668125" y="4371975"/>
          <a:ext cx="3238500" cy="1314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round/>
          <a:headEnd/>
          <a:tailEnd/>
        </a:ln>
      </xdr:spPr>
      <xdr:txBody>
        <a:bodyPr vertOverflow="clip" wrap="square" lIns="90000" tIns="72000" rIns="90000" bIns="8280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条件付書式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曜日は数値で表現される。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１：日曜日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２：月曜日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７：土曜日</a:t>
          </a:r>
        </a:p>
      </xdr:txBody>
    </xdr:sp>
    <xdr:clientData/>
  </xdr:twoCellAnchor>
  <xdr:twoCellAnchor>
    <xdr:from>
      <xdr:col>17</xdr:col>
      <xdr:colOff>304800</xdr:colOff>
      <xdr:row>21</xdr:row>
      <xdr:rowOff>66675</xdr:rowOff>
    </xdr:from>
    <xdr:to>
      <xdr:col>22</xdr:col>
      <xdr:colOff>114300</xdr:colOff>
      <xdr:row>24</xdr:row>
      <xdr:rowOff>161925</xdr:rowOff>
    </xdr:to>
    <xdr:sp macro="" textlink="">
      <xdr:nvSpPr>
        <xdr:cNvPr id="2113" name="AutoShape 65"/>
        <xdr:cNvSpPr>
          <a:spLocks noChangeArrowheads="1"/>
        </xdr:cNvSpPr>
      </xdr:nvSpPr>
      <xdr:spPr bwMode="auto">
        <a:xfrm>
          <a:off x="11668125" y="3667125"/>
          <a:ext cx="3238500" cy="6096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round/>
          <a:headEnd/>
          <a:tailEnd/>
        </a:ln>
      </xdr:spPr>
      <xdr:txBody>
        <a:bodyPr vertOverflow="clip" wrap="square" lIns="90000" tIns="72000" rIns="90000" bIns="8280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曜日への変換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Ｗｅｅｋｄａｙ関数を使用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390525</xdr:colOff>
      <xdr:row>48</xdr:row>
      <xdr:rowOff>66675</xdr:rowOff>
    </xdr:from>
    <xdr:to>
      <xdr:col>13</xdr:col>
      <xdr:colOff>85725</xdr:colOff>
      <xdr:row>49</xdr:row>
      <xdr:rowOff>57150</xdr:rowOff>
    </xdr:to>
    <xdr:sp macro="" textlink="">
      <xdr:nvSpPr>
        <xdr:cNvPr id="2114" name="AutoShape 66">
          <a:hlinkClick xmlns:r="http://schemas.openxmlformats.org/officeDocument/2006/relationships" r:id="rId6"/>
        </xdr:cNvPr>
        <xdr:cNvSpPr>
          <a:spLocks noChangeArrowheads="1"/>
        </xdr:cNvSpPr>
      </xdr:nvSpPr>
      <xdr:spPr bwMode="auto">
        <a:xfrm>
          <a:off x="8324850" y="8296275"/>
          <a:ext cx="381000" cy="16192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Hint</a:t>
          </a:r>
        </a:p>
      </xdr:txBody>
    </xdr:sp>
    <xdr:clientData/>
  </xdr:twoCellAnchor>
  <xdr:twoCellAnchor>
    <xdr:from>
      <xdr:col>17</xdr:col>
      <xdr:colOff>333375</xdr:colOff>
      <xdr:row>48</xdr:row>
      <xdr:rowOff>76200</xdr:rowOff>
    </xdr:from>
    <xdr:to>
      <xdr:col>22</xdr:col>
      <xdr:colOff>142875</xdr:colOff>
      <xdr:row>59</xdr:row>
      <xdr:rowOff>47625</xdr:rowOff>
    </xdr:to>
    <xdr:sp macro="" textlink="">
      <xdr:nvSpPr>
        <xdr:cNvPr id="2115" name="AutoShape 67"/>
        <xdr:cNvSpPr>
          <a:spLocks noChangeArrowheads="1"/>
        </xdr:cNvSpPr>
      </xdr:nvSpPr>
      <xdr:spPr bwMode="auto">
        <a:xfrm>
          <a:off x="11696700" y="8305800"/>
          <a:ext cx="3238500" cy="18573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round/>
          <a:headEnd/>
          <a:tailEnd/>
        </a:ln>
      </xdr:spPr>
      <xdr:txBody>
        <a:bodyPr vertOverflow="clip" wrap="square" lIns="90000" tIns="72000" rIns="90000" bIns="8280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出勤時間の算出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勤務時間の総和の日数部分を求める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勤務時間の総和の時間部分を求める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日数＊２４＋時間　　が求める値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分の算出：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勤務時間の総和の分の部分を求める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409575</xdr:colOff>
      <xdr:row>53</xdr:row>
      <xdr:rowOff>0</xdr:rowOff>
    </xdr:from>
    <xdr:to>
      <xdr:col>13</xdr:col>
      <xdr:colOff>104775</xdr:colOff>
      <xdr:row>53</xdr:row>
      <xdr:rowOff>161925</xdr:rowOff>
    </xdr:to>
    <xdr:sp macro="" textlink="">
      <xdr:nvSpPr>
        <xdr:cNvPr id="2116" name="AutoShape 68">
          <a:hlinkClick xmlns:r="http://schemas.openxmlformats.org/officeDocument/2006/relationships" r:id="rId7"/>
        </xdr:cNvPr>
        <xdr:cNvSpPr>
          <a:spLocks noChangeArrowheads="1"/>
        </xdr:cNvSpPr>
      </xdr:nvSpPr>
      <xdr:spPr bwMode="auto">
        <a:xfrm>
          <a:off x="8343900" y="9086850"/>
          <a:ext cx="381000" cy="16192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Hint</a:t>
          </a:r>
        </a:p>
      </xdr:txBody>
    </xdr:sp>
    <xdr:clientData/>
  </xdr:twoCellAnchor>
  <xdr:twoCellAnchor>
    <xdr:from>
      <xdr:col>28</xdr:col>
      <xdr:colOff>57150</xdr:colOff>
      <xdr:row>145</xdr:row>
      <xdr:rowOff>0</xdr:rowOff>
    </xdr:from>
    <xdr:to>
      <xdr:col>32</xdr:col>
      <xdr:colOff>552450</xdr:colOff>
      <xdr:row>145</xdr:row>
      <xdr:rowOff>0</xdr:rowOff>
    </xdr:to>
    <xdr:sp macro="" textlink="">
      <xdr:nvSpPr>
        <xdr:cNvPr id="2117" name="AutoShape 69"/>
        <xdr:cNvSpPr>
          <a:spLocks noChangeArrowheads="1"/>
        </xdr:cNvSpPr>
      </xdr:nvSpPr>
      <xdr:spPr bwMode="auto">
        <a:xfrm>
          <a:off x="18964275" y="24860250"/>
          <a:ext cx="323850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round/>
          <a:headEnd/>
          <a:tailEnd/>
        </a:ln>
      </xdr:spPr>
      <xdr:txBody>
        <a:bodyPr vertOverflow="clip" wrap="square" lIns="90000" tIns="72000" rIns="90000" bIns="8280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出勤日数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ＣＯＵＮＴＩＦを使います。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出勤時間が０より大きいセルの個数を算出します。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409575</xdr:colOff>
      <xdr:row>59</xdr:row>
      <xdr:rowOff>38100</xdr:rowOff>
    </xdr:from>
    <xdr:to>
      <xdr:col>13</xdr:col>
      <xdr:colOff>104775</xdr:colOff>
      <xdr:row>60</xdr:row>
      <xdr:rowOff>28575</xdr:rowOff>
    </xdr:to>
    <xdr:sp macro="" textlink="">
      <xdr:nvSpPr>
        <xdr:cNvPr id="2118" name="AutoShape 70">
          <a:hlinkClick xmlns:r="http://schemas.openxmlformats.org/officeDocument/2006/relationships" r:id="rId8"/>
        </xdr:cNvPr>
        <xdr:cNvSpPr>
          <a:spLocks noChangeArrowheads="1"/>
        </xdr:cNvSpPr>
      </xdr:nvSpPr>
      <xdr:spPr bwMode="auto">
        <a:xfrm>
          <a:off x="8343900" y="10153650"/>
          <a:ext cx="381000" cy="16192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Hint</a:t>
          </a:r>
        </a:p>
      </xdr:txBody>
    </xdr:sp>
    <xdr:clientData/>
  </xdr:twoCellAnchor>
  <xdr:twoCellAnchor>
    <xdr:from>
      <xdr:col>17</xdr:col>
      <xdr:colOff>333375</xdr:colOff>
      <xdr:row>63</xdr:row>
      <xdr:rowOff>152400</xdr:rowOff>
    </xdr:from>
    <xdr:to>
      <xdr:col>22</xdr:col>
      <xdr:colOff>485775</xdr:colOff>
      <xdr:row>72</xdr:row>
      <xdr:rowOff>152400</xdr:rowOff>
    </xdr:to>
    <xdr:sp macro="" textlink="">
      <xdr:nvSpPr>
        <xdr:cNvPr id="2119" name="AutoShape 71"/>
        <xdr:cNvSpPr>
          <a:spLocks noChangeArrowheads="1"/>
        </xdr:cNvSpPr>
      </xdr:nvSpPr>
      <xdr:spPr bwMode="auto">
        <a:xfrm>
          <a:off x="11696700" y="10953750"/>
          <a:ext cx="3581400" cy="15430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round/>
          <a:headEnd/>
          <a:tailEnd/>
        </a:ln>
      </xdr:spPr>
      <xdr:txBody>
        <a:bodyPr vertOverflow="clip" wrap="square" lIns="90000" tIns="72000" rIns="90000" bIns="8280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給与合計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時給＊合計時間　＋　時給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合計分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を小数点以下を四捨五入</a:t>
          </a:r>
        </a:p>
      </xdr:txBody>
    </xdr:sp>
    <xdr:clientData/>
  </xdr:twoCellAnchor>
  <xdr:twoCellAnchor>
    <xdr:from>
      <xdr:col>15</xdr:col>
      <xdr:colOff>333375</xdr:colOff>
      <xdr:row>18</xdr:row>
      <xdr:rowOff>28575</xdr:rowOff>
    </xdr:from>
    <xdr:to>
      <xdr:col>16</xdr:col>
      <xdr:colOff>495300</xdr:colOff>
      <xdr:row>32</xdr:row>
      <xdr:rowOff>142875</xdr:rowOff>
    </xdr:to>
    <xdr:sp macro="" textlink="">
      <xdr:nvSpPr>
        <xdr:cNvPr id="2127" name="AutoShape 79"/>
        <xdr:cNvSpPr>
          <a:spLocks noChangeArrowheads="1"/>
        </xdr:cNvSpPr>
      </xdr:nvSpPr>
      <xdr:spPr bwMode="auto">
        <a:xfrm flipH="1">
          <a:off x="10325100" y="3114675"/>
          <a:ext cx="847725" cy="2514600"/>
        </a:xfrm>
        <a:prstGeom prst="leftArrowCallout">
          <a:avLst>
            <a:gd name="adj1" fmla="val 74157"/>
            <a:gd name="adj2" fmla="val 74157"/>
            <a:gd name="adj3" fmla="val 16667"/>
            <a:gd name="adj4" fmla="val 6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969696"/>
              </a:solidFill>
              <a:latin typeface="ＭＳ Ｐゴシック"/>
              <a:ea typeface="ＭＳ Ｐゴシック"/>
            </a:rPr>
            <a:t>ヒント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2</xdr:row>
      <xdr:rowOff>76200</xdr:rowOff>
    </xdr:from>
    <xdr:to>
      <xdr:col>2</xdr:col>
      <xdr:colOff>390525</xdr:colOff>
      <xdr:row>3</xdr:row>
      <xdr:rowOff>133350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514350" y="428625"/>
          <a:ext cx="1409700" cy="228600"/>
        </a:xfrm>
        <a:prstGeom prst="wedgeRoundRectCallout">
          <a:avLst>
            <a:gd name="adj1" fmla="val -45269"/>
            <a:gd name="adj2" fmla="val 100000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6600"/>
              </a:solidFill>
              <a:latin typeface="ＭＳ Ｐゴシック"/>
              <a:ea typeface="ＭＳ Ｐゴシック"/>
            </a:rPr>
            <a:t>DATE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(A1,A2-1,16)</a:t>
          </a:r>
        </a:p>
      </xdr:txBody>
    </xdr:sp>
    <xdr:clientData/>
  </xdr:twoCellAnchor>
  <xdr:twoCellAnchor>
    <xdr:from>
      <xdr:col>1</xdr:col>
      <xdr:colOff>66675</xdr:colOff>
      <xdr:row>4</xdr:row>
      <xdr:rowOff>28575</xdr:rowOff>
    </xdr:from>
    <xdr:to>
      <xdr:col>2</xdr:col>
      <xdr:colOff>152400</xdr:colOff>
      <xdr:row>6</xdr:row>
      <xdr:rowOff>104775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752475" y="733425"/>
          <a:ext cx="933450" cy="419100"/>
        </a:xfrm>
        <a:prstGeom prst="wedgeRoundRectCallout">
          <a:avLst>
            <a:gd name="adj1" fmla="val -65306"/>
            <a:gd name="adj2" fmla="val 9093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A5+1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以下同じ式</a:t>
          </a:r>
        </a:p>
      </xdr:txBody>
    </xdr:sp>
    <xdr:clientData/>
  </xdr:twoCellAnchor>
  <xdr:twoCellAnchor>
    <xdr:from>
      <xdr:col>5</xdr:col>
      <xdr:colOff>390525</xdr:colOff>
      <xdr:row>7</xdr:row>
      <xdr:rowOff>38100</xdr:rowOff>
    </xdr:from>
    <xdr:to>
      <xdr:col>8</xdr:col>
      <xdr:colOff>133350</xdr:colOff>
      <xdr:row>10</xdr:row>
      <xdr:rowOff>123825</xdr:rowOff>
    </xdr:to>
    <xdr:sp macro="" textlink="">
      <xdr:nvSpPr>
        <xdr:cNvPr id="3075" name="AutoShape 3"/>
        <xdr:cNvSpPr>
          <a:spLocks noChangeArrowheads="1"/>
        </xdr:cNvSpPr>
      </xdr:nvSpPr>
      <xdr:spPr bwMode="auto">
        <a:xfrm>
          <a:off x="4438650" y="1257300"/>
          <a:ext cx="1800225" cy="600075"/>
        </a:xfrm>
        <a:prstGeom prst="wedgeRoundRectCallout">
          <a:avLst>
            <a:gd name="adj1" fmla="val -34657"/>
            <a:gd name="adj2" fmla="val -129366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(C5="","",D5-C5-E5)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出社時刻が未入力の時は空白にします。</a:t>
          </a:r>
        </a:p>
      </xdr:txBody>
    </xdr:sp>
    <xdr:clientData/>
  </xdr:twoCellAnchor>
  <xdr:twoCellAnchor editAs="oneCell">
    <xdr:from>
      <xdr:col>9</xdr:col>
      <xdr:colOff>561975</xdr:colOff>
      <xdr:row>0</xdr:row>
      <xdr:rowOff>9525</xdr:rowOff>
    </xdr:from>
    <xdr:to>
      <xdr:col>15</xdr:col>
      <xdr:colOff>333375</xdr:colOff>
      <xdr:row>17</xdr:row>
      <xdr:rowOff>0</xdr:rowOff>
    </xdr:to>
    <xdr:pic>
      <xdr:nvPicPr>
        <xdr:cNvPr id="307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300" y="9525"/>
          <a:ext cx="3886200" cy="2924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15</xdr:col>
      <xdr:colOff>342900</xdr:colOff>
      <xdr:row>0</xdr:row>
      <xdr:rowOff>0</xdr:rowOff>
    </xdr:from>
    <xdr:to>
      <xdr:col>21</xdr:col>
      <xdr:colOff>114300</xdr:colOff>
      <xdr:row>16</xdr:row>
      <xdr:rowOff>161925</xdr:rowOff>
    </xdr:to>
    <xdr:pic>
      <xdr:nvPicPr>
        <xdr:cNvPr id="307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49025" y="0"/>
          <a:ext cx="3886200" cy="2924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9</xdr:col>
      <xdr:colOff>552450</xdr:colOff>
      <xdr:row>17</xdr:row>
      <xdr:rowOff>142875</xdr:rowOff>
    </xdr:from>
    <xdr:to>
      <xdr:col>15</xdr:col>
      <xdr:colOff>323850</xdr:colOff>
      <xdr:row>34</xdr:row>
      <xdr:rowOff>152400</xdr:rowOff>
    </xdr:to>
    <xdr:pic>
      <xdr:nvPicPr>
        <xdr:cNvPr id="307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3076575"/>
          <a:ext cx="3886200" cy="2924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15</xdr:col>
      <xdr:colOff>333375</xdr:colOff>
      <xdr:row>17</xdr:row>
      <xdr:rowOff>142875</xdr:rowOff>
    </xdr:from>
    <xdr:to>
      <xdr:col>21</xdr:col>
      <xdr:colOff>104775</xdr:colOff>
      <xdr:row>34</xdr:row>
      <xdr:rowOff>152400</xdr:rowOff>
    </xdr:to>
    <xdr:pic>
      <xdr:nvPicPr>
        <xdr:cNvPr id="307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0" y="3076575"/>
          <a:ext cx="3886200" cy="2924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21</xdr:col>
      <xdr:colOff>114300</xdr:colOff>
      <xdr:row>0</xdr:row>
      <xdr:rowOff>0</xdr:rowOff>
    </xdr:from>
    <xdr:to>
      <xdr:col>26</xdr:col>
      <xdr:colOff>571500</xdr:colOff>
      <xdr:row>16</xdr:row>
      <xdr:rowOff>161925</xdr:rowOff>
    </xdr:to>
    <xdr:pic>
      <xdr:nvPicPr>
        <xdr:cNvPr id="308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0"/>
          <a:ext cx="3886200" cy="2924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21</xdr:col>
      <xdr:colOff>114300</xdr:colOff>
      <xdr:row>17</xdr:row>
      <xdr:rowOff>142875</xdr:rowOff>
    </xdr:from>
    <xdr:to>
      <xdr:col>26</xdr:col>
      <xdr:colOff>571500</xdr:colOff>
      <xdr:row>34</xdr:row>
      <xdr:rowOff>152400</xdr:rowOff>
    </xdr:to>
    <xdr:pic>
      <xdr:nvPicPr>
        <xdr:cNvPr id="3081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3076575"/>
          <a:ext cx="3886200" cy="2924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676275</xdr:colOff>
      <xdr:row>0</xdr:row>
      <xdr:rowOff>85725</xdr:rowOff>
    </xdr:from>
    <xdr:to>
      <xdr:col>9</xdr:col>
      <xdr:colOff>476250</xdr:colOff>
      <xdr:row>6</xdr:row>
      <xdr:rowOff>28575</xdr:rowOff>
    </xdr:to>
    <xdr:sp macro="" textlink="">
      <xdr:nvSpPr>
        <xdr:cNvPr id="3082" name="Freeform 10"/>
        <xdr:cNvSpPr>
          <a:spLocks/>
        </xdr:cNvSpPr>
      </xdr:nvSpPr>
      <xdr:spPr bwMode="auto">
        <a:xfrm>
          <a:off x="676275" y="85725"/>
          <a:ext cx="6591300" cy="990600"/>
        </a:xfrm>
        <a:custGeom>
          <a:avLst/>
          <a:gdLst>
            <a:gd name="T0" fmla="*/ 0 w 659"/>
            <a:gd name="T1" fmla="*/ 0 h 105"/>
            <a:gd name="T2" fmla="*/ 554 w 659"/>
            <a:gd name="T3" fmla="*/ 0 h 105"/>
            <a:gd name="T4" fmla="*/ 659 w 659"/>
            <a:gd name="T5" fmla="*/ 105 h 10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659" h="105">
              <a:moveTo>
                <a:pt x="0" y="0"/>
              </a:moveTo>
              <a:lnTo>
                <a:pt x="554" y="0"/>
              </a:lnTo>
              <a:lnTo>
                <a:pt x="659" y="105"/>
              </a:lnTo>
            </a:path>
          </a:pathLst>
        </a:custGeom>
        <a:noFill/>
        <a:ln w="19050" cmpd="sng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 type="oval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95250</xdr:rowOff>
    </xdr:from>
    <xdr:to>
      <xdr:col>9</xdr:col>
      <xdr:colOff>504825</xdr:colOff>
      <xdr:row>21</xdr:row>
      <xdr:rowOff>104775</xdr:rowOff>
    </xdr:to>
    <xdr:sp macro="" textlink="">
      <xdr:nvSpPr>
        <xdr:cNvPr id="3083" name="Freeform 11"/>
        <xdr:cNvSpPr>
          <a:spLocks/>
        </xdr:cNvSpPr>
      </xdr:nvSpPr>
      <xdr:spPr bwMode="auto">
        <a:xfrm>
          <a:off x="685800" y="266700"/>
          <a:ext cx="6610350" cy="3457575"/>
        </a:xfrm>
        <a:custGeom>
          <a:avLst/>
          <a:gdLst>
            <a:gd name="T0" fmla="*/ 0 w 694"/>
            <a:gd name="T1" fmla="*/ 0 h 363"/>
            <a:gd name="T2" fmla="*/ 547 w 694"/>
            <a:gd name="T3" fmla="*/ 0 h 363"/>
            <a:gd name="T4" fmla="*/ 694 w 694"/>
            <a:gd name="T5" fmla="*/ 363 h 36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694" h="363">
              <a:moveTo>
                <a:pt x="0" y="0"/>
              </a:moveTo>
              <a:lnTo>
                <a:pt x="547" y="0"/>
              </a:lnTo>
              <a:lnTo>
                <a:pt x="694" y="363"/>
              </a:lnTo>
            </a:path>
          </a:pathLst>
        </a:custGeom>
        <a:noFill/>
        <a:ln w="19050" cmpd="sng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 type="oval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352425</xdr:colOff>
      <xdr:row>2</xdr:row>
      <xdr:rowOff>19050</xdr:rowOff>
    </xdr:from>
    <xdr:to>
      <xdr:col>9</xdr:col>
      <xdr:colOff>228600</xdr:colOff>
      <xdr:row>3</xdr:row>
      <xdr:rowOff>142875</xdr:rowOff>
    </xdr:to>
    <xdr:sp macro="" textlink="">
      <xdr:nvSpPr>
        <xdr:cNvPr id="3084" name="WordArt 12"/>
        <xdr:cNvSpPr>
          <a:spLocks noChangeArrowheads="1" noChangeShapeType="1" noTextEdit="1"/>
        </xdr:cNvSpPr>
      </xdr:nvSpPr>
      <xdr:spPr bwMode="auto">
        <a:xfrm>
          <a:off x="5772150" y="371475"/>
          <a:ext cx="1247775" cy="295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FF" mc:Ignorable="a14" a14:legacySpreadsheetColorIndex="12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3366FF" mc:Ignorable="a14" a14:legacySpreadsheetColorIndex="48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1F3D99" mc:Ignorable="a14" a14:legacySpreadsheetColorIndex="48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入力規則</a:t>
          </a:r>
        </a:p>
      </xdr:txBody>
    </xdr:sp>
    <xdr:clientData/>
  </xdr:twoCellAnchor>
  <xdr:twoCellAnchor editAs="oneCell">
    <xdr:from>
      <xdr:col>0</xdr:col>
      <xdr:colOff>0</xdr:colOff>
      <xdr:row>48</xdr:row>
      <xdr:rowOff>28575</xdr:rowOff>
    </xdr:from>
    <xdr:to>
      <xdr:col>6</xdr:col>
      <xdr:colOff>514350</xdr:colOff>
      <xdr:row>61</xdr:row>
      <xdr:rowOff>57150</xdr:rowOff>
    </xdr:to>
    <xdr:pic>
      <xdr:nvPicPr>
        <xdr:cNvPr id="3085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15325"/>
          <a:ext cx="5248275" cy="2257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152400</xdr:colOff>
      <xdr:row>34</xdr:row>
      <xdr:rowOff>95250</xdr:rowOff>
    </xdr:from>
    <xdr:to>
      <xdr:col>1</xdr:col>
      <xdr:colOff>152400</xdr:colOff>
      <xdr:row>47</xdr:row>
      <xdr:rowOff>161925</xdr:rowOff>
    </xdr:to>
    <xdr:sp macro="" textlink="">
      <xdr:nvSpPr>
        <xdr:cNvPr id="3086" name="Line 14"/>
        <xdr:cNvSpPr>
          <a:spLocks noChangeShapeType="1"/>
        </xdr:cNvSpPr>
      </xdr:nvSpPr>
      <xdr:spPr bwMode="auto">
        <a:xfrm>
          <a:off x="838200" y="5943600"/>
          <a:ext cx="0" cy="23336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 type="oval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219075</xdr:colOff>
      <xdr:row>37</xdr:row>
      <xdr:rowOff>28575</xdr:rowOff>
    </xdr:from>
    <xdr:to>
      <xdr:col>2</xdr:col>
      <xdr:colOff>47625</xdr:colOff>
      <xdr:row>38</xdr:row>
      <xdr:rowOff>152400</xdr:rowOff>
    </xdr:to>
    <xdr:sp macro="" textlink="">
      <xdr:nvSpPr>
        <xdr:cNvPr id="3087" name="WordArt 15"/>
        <xdr:cNvSpPr>
          <a:spLocks noChangeArrowheads="1" noChangeShapeType="1" noTextEdit="1"/>
        </xdr:cNvSpPr>
      </xdr:nvSpPr>
      <xdr:spPr bwMode="auto">
        <a:xfrm>
          <a:off x="219075" y="6400800"/>
          <a:ext cx="1362075" cy="295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FF" mc:Ignorable="a14" a14:legacySpreadsheetColorIndex="12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3366FF" mc:Ignorable="a14" a14:legacySpreadsheetColorIndex="48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1F3D99" mc:Ignorable="a14" a14:legacySpreadsheetColorIndex="48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条件付書式</a:t>
          </a:r>
        </a:p>
      </xdr:txBody>
    </xdr:sp>
    <xdr:clientData/>
  </xdr:twoCellAnchor>
  <xdr:twoCellAnchor>
    <xdr:from>
      <xdr:col>6</xdr:col>
      <xdr:colOff>628650</xdr:colOff>
      <xdr:row>35</xdr:row>
      <xdr:rowOff>28575</xdr:rowOff>
    </xdr:from>
    <xdr:to>
      <xdr:col>11</xdr:col>
      <xdr:colOff>609600</xdr:colOff>
      <xdr:row>38</xdr:row>
      <xdr:rowOff>152400</xdr:rowOff>
    </xdr:to>
    <xdr:sp macro="" textlink="">
      <xdr:nvSpPr>
        <xdr:cNvPr id="3088" name="AutoShape 16"/>
        <xdr:cNvSpPr>
          <a:spLocks noChangeArrowheads="1"/>
        </xdr:cNvSpPr>
      </xdr:nvSpPr>
      <xdr:spPr bwMode="auto">
        <a:xfrm>
          <a:off x="5362575" y="6057900"/>
          <a:ext cx="3409950" cy="638175"/>
        </a:xfrm>
        <a:prstGeom prst="wedgeRoundRectCallout">
          <a:avLst>
            <a:gd name="adj1" fmla="val -67597"/>
            <a:gd name="adj2" fmla="val -8208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INT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(F36*24)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24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倍して時間に直す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Int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は時間以下すなわち分秒を切り捨てている</a:t>
          </a:r>
        </a:p>
      </xdr:txBody>
    </xdr:sp>
    <xdr:clientData/>
  </xdr:twoCellAnchor>
  <xdr:twoCellAnchor>
    <xdr:from>
      <xdr:col>6</xdr:col>
      <xdr:colOff>57150</xdr:colOff>
      <xdr:row>27</xdr:row>
      <xdr:rowOff>0</xdr:rowOff>
    </xdr:from>
    <xdr:to>
      <xdr:col>9</xdr:col>
      <xdr:colOff>428625</xdr:colOff>
      <xdr:row>35</xdr:row>
      <xdr:rowOff>28575</xdr:rowOff>
    </xdr:to>
    <xdr:sp macro="" textlink="">
      <xdr:nvSpPr>
        <xdr:cNvPr id="3089" name="AutoShape 17"/>
        <xdr:cNvSpPr>
          <a:spLocks noChangeArrowheads="1"/>
        </xdr:cNvSpPr>
      </xdr:nvSpPr>
      <xdr:spPr bwMode="auto">
        <a:xfrm>
          <a:off x="4791075" y="4648200"/>
          <a:ext cx="2428875" cy="1409700"/>
        </a:xfrm>
        <a:prstGeom prst="wedgeRoundRectCallout">
          <a:avLst>
            <a:gd name="adj1" fmla="val -51963"/>
            <a:gd name="adj2" fmla="val 54731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合計をあらかじめ計算しておく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のとのちこれは非表示にする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7:35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は時間に見えるがこれは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日付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であることに注意。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実際は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3.31597..(3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0.31597..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となっている。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表示形式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を数値にしてみると分かる</a:t>
          </a:r>
        </a:p>
      </xdr:txBody>
    </xdr:sp>
    <xdr:clientData/>
  </xdr:twoCellAnchor>
  <xdr:twoCellAnchor>
    <xdr:from>
      <xdr:col>6</xdr:col>
      <xdr:colOff>609600</xdr:colOff>
      <xdr:row>39</xdr:row>
      <xdr:rowOff>57150</xdr:rowOff>
    </xdr:from>
    <xdr:to>
      <xdr:col>12</xdr:col>
      <xdr:colOff>180975</xdr:colOff>
      <xdr:row>43</xdr:row>
      <xdr:rowOff>152400</xdr:rowOff>
    </xdr:to>
    <xdr:sp macro="" textlink="">
      <xdr:nvSpPr>
        <xdr:cNvPr id="3090" name="AutoShape 18"/>
        <xdr:cNvSpPr>
          <a:spLocks noChangeArrowheads="1"/>
        </xdr:cNvSpPr>
      </xdr:nvSpPr>
      <xdr:spPr bwMode="auto">
        <a:xfrm>
          <a:off x="5343525" y="6772275"/>
          <a:ext cx="3686175" cy="800100"/>
        </a:xfrm>
        <a:prstGeom prst="wedgeRoundRectCallout">
          <a:avLst>
            <a:gd name="adj1" fmla="val -65505"/>
            <a:gd name="adj2" fmla="val -84523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MINUTE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(F36)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合計から分の部分のみ取り出す。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時間の部分は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HOUR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(F36)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として良さそうだが・・ダメ！この式の値は７となってしまう。何故でしょう？</a:t>
          </a:r>
        </a:p>
      </xdr:txBody>
    </xdr:sp>
    <xdr:clientData/>
  </xdr:twoCellAnchor>
  <xdr:twoCellAnchor>
    <xdr:from>
      <xdr:col>12</xdr:col>
      <xdr:colOff>247650</xdr:colOff>
      <xdr:row>39</xdr:row>
      <xdr:rowOff>76200</xdr:rowOff>
    </xdr:from>
    <xdr:to>
      <xdr:col>18</xdr:col>
      <xdr:colOff>76200</xdr:colOff>
      <xdr:row>44</xdr:row>
      <xdr:rowOff>0</xdr:rowOff>
    </xdr:to>
    <xdr:sp macro="" textlink="">
      <xdr:nvSpPr>
        <xdr:cNvPr id="3091" name="AutoShape 19"/>
        <xdr:cNvSpPr>
          <a:spLocks noChangeArrowheads="1"/>
        </xdr:cNvSpPr>
      </xdr:nvSpPr>
      <xdr:spPr bwMode="auto">
        <a:xfrm>
          <a:off x="9096375" y="6791325"/>
          <a:ext cx="3943350" cy="800100"/>
        </a:xfrm>
        <a:prstGeom prst="wedgeRoundRectCallout">
          <a:avLst>
            <a:gd name="adj1" fmla="val -58454"/>
            <a:gd name="adj2" fmla="val 34523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時間は０～２３である。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７９時間は２４を越えてしまうので、切り捨てられた余りが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HOUR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の値となってしまう。当然ですね！</a:t>
          </a:r>
        </a:p>
      </xdr:txBody>
    </xdr:sp>
    <xdr:clientData/>
  </xdr:twoCellAnchor>
  <xdr:twoCellAnchor>
    <xdr:from>
      <xdr:col>2</xdr:col>
      <xdr:colOff>428625</xdr:colOff>
      <xdr:row>42</xdr:row>
      <xdr:rowOff>152400</xdr:rowOff>
    </xdr:from>
    <xdr:to>
      <xdr:col>4</xdr:col>
      <xdr:colOff>581025</xdr:colOff>
      <xdr:row>45</xdr:row>
      <xdr:rowOff>57150</xdr:rowOff>
    </xdr:to>
    <xdr:sp macro="" textlink="">
      <xdr:nvSpPr>
        <xdr:cNvPr id="3092" name="AutoShape 20"/>
        <xdr:cNvSpPr>
          <a:spLocks noChangeArrowheads="1"/>
        </xdr:cNvSpPr>
      </xdr:nvSpPr>
      <xdr:spPr bwMode="auto">
        <a:xfrm>
          <a:off x="1962150" y="7400925"/>
          <a:ext cx="1819275" cy="428625"/>
        </a:xfrm>
        <a:prstGeom prst="wedgeRoundRectCallout">
          <a:avLst>
            <a:gd name="adj1" fmla="val 73560"/>
            <a:gd name="adj2" fmla="val -227778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COUNT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(F5:F35)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数値セルの個数をカウント</a:t>
          </a:r>
        </a:p>
      </xdr:txBody>
    </xdr:sp>
    <xdr:clientData/>
  </xdr:twoCellAnchor>
  <xdr:twoCellAnchor>
    <xdr:from>
      <xdr:col>6</xdr:col>
      <xdr:colOff>66675</xdr:colOff>
      <xdr:row>44</xdr:row>
      <xdr:rowOff>171450</xdr:rowOff>
    </xdr:from>
    <xdr:to>
      <xdr:col>9</xdr:col>
      <xdr:colOff>514350</xdr:colOff>
      <xdr:row>47</xdr:row>
      <xdr:rowOff>85725</xdr:rowOff>
    </xdr:to>
    <xdr:sp macro="" textlink="">
      <xdr:nvSpPr>
        <xdr:cNvPr id="3093" name="AutoShape 21"/>
        <xdr:cNvSpPr>
          <a:spLocks noChangeArrowheads="1"/>
        </xdr:cNvSpPr>
      </xdr:nvSpPr>
      <xdr:spPr bwMode="auto">
        <a:xfrm>
          <a:off x="4800600" y="7762875"/>
          <a:ext cx="2505075" cy="438150"/>
        </a:xfrm>
        <a:prstGeom prst="wedgeRoundRectCallout">
          <a:avLst>
            <a:gd name="adj1" fmla="val -52282"/>
            <a:gd name="adj2" fmla="val -226088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ROUND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(D41*F37+D41/60*F38,0)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時間換算の時給にして四捨五入</a:t>
          </a: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209550</xdr:colOff>
      <xdr:row>46</xdr:row>
      <xdr:rowOff>9525</xdr:rowOff>
    </xdr:from>
    <xdr:to>
      <xdr:col>5</xdr:col>
      <xdr:colOff>142875</xdr:colOff>
      <xdr:row>48</xdr:row>
      <xdr:rowOff>104775</xdr:rowOff>
    </xdr:to>
    <xdr:sp macro="" textlink="">
      <xdr:nvSpPr>
        <xdr:cNvPr id="3094" name="AutoShape 22"/>
        <xdr:cNvSpPr>
          <a:spLocks noChangeArrowheads="1"/>
        </xdr:cNvSpPr>
      </xdr:nvSpPr>
      <xdr:spPr bwMode="auto">
        <a:xfrm>
          <a:off x="2571750" y="7953375"/>
          <a:ext cx="1619250" cy="438150"/>
        </a:xfrm>
        <a:prstGeom prst="wedgeRoundRectCallout">
          <a:avLst>
            <a:gd name="adj1" fmla="val 55296"/>
            <a:gd name="adj2" fmla="val -230435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D42*F39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出勤日数分の交通費</a:t>
          </a: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333375</xdr:colOff>
      <xdr:row>48</xdr:row>
      <xdr:rowOff>19050</xdr:rowOff>
    </xdr:from>
    <xdr:to>
      <xdr:col>7</xdr:col>
      <xdr:colOff>142875</xdr:colOff>
      <xdr:row>50</xdr:row>
      <xdr:rowOff>114300</xdr:rowOff>
    </xdr:to>
    <xdr:sp macro="" textlink="">
      <xdr:nvSpPr>
        <xdr:cNvPr id="3095" name="AutoShape 23"/>
        <xdr:cNvSpPr>
          <a:spLocks noChangeArrowheads="1"/>
        </xdr:cNvSpPr>
      </xdr:nvSpPr>
      <xdr:spPr bwMode="auto">
        <a:xfrm>
          <a:off x="4381500" y="8305800"/>
          <a:ext cx="1181100" cy="438150"/>
        </a:xfrm>
        <a:prstGeom prst="wedgeRoundRectCallout">
          <a:avLst>
            <a:gd name="adj1" fmla="val -27421"/>
            <a:gd name="adj2" fmla="val -95653"/>
            <a:gd name="adj3" fmla="val 16667"/>
          </a:avLst>
        </a:prstGeom>
        <a:solidFill>
          <a:srgbClr val="F7FFF7"/>
        </a:solidFill>
        <a:ln w="9525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(F41:F45)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全支給費合計</a:t>
          </a: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tabSelected="1" workbookViewId="0"/>
  </sheetViews>
  <sheetFormatPr defaultRowHeight="13.5"/>
  <cols>
    <col min="2" max="2" width="11.125" bestFit="1" customWidth="1"/>
    <col min="3" max="3" width="10.875" bestFit="1" customWidth="1"/>
    <col min="4" max="4" width="11" customWidth="1"/>
    <col min="5" max="5" width="11.125" bestFit="1" customWidth="1"/>
  </cols>
  <sheetData>
    <row r="1" spans="1:7" ht="13.5" customHeight="1">
      <c r="A1" s="1">
        <v>2000</v>
      </c>
      <c r="B1" s="2" t="s">
        <v>0</v>
      </c>
      <c r="C1" s="3"/>
      <c r="D1" s="3"/>
      <c r="E1" s="3"/>
      <c r="F1" s="3"/>
      <c r="G1" s="3"/>
    </row>
    <row r="2" spans="1:7" ht="14.25" customHeight="1" thickBot="1">
      <c r="A2" s="4">
        <v>3</v>
      </c>
      <c r="B2" s="5" t="s">
        <v>1</v>
      </c>
      <c r="C2" s="3"/>
      <c r="D2" s="22" t="s">
        <v>2</v>
      </c>
      <c r="E2" s="6"/>
      <c r="F2" s="6"/>
      <c r="G2" s="3"/>
    </row>
    <row r="3" spans="1:7" ht="13.5" customHeight="1">
      <c r="A3" s="3"/>
      <c r="B3" s="3"/>
      <c r="C3" s="3"/>
      <c r="D3" s="3"/>
      <c r="E3" s="3"/>
      <c r="F3" s="3"/>
      <c r="G3" s="3"/>
    </row>
    <row r="4" spans="1:7" ht="14.25" customHeight="1" thickBot="1">
      <c r="A4" s="7" t="s">
        <v>3</v>
      </c>
      <c r="B4" s="7" t="s">
        <v>4</v>
      </c>
      <c r="C4" s="8" t="s">
        <v>5</v>
      </c>
      <c r="D4" s="8" t="s">
        <v>6</v>
      </c>
      <c r="E4" s="8" t="s">
        <v>7</v>
      </c>
      <c r="F4" s="7" t="s">
        <v>8</v>
      </c>
      <c r="G4" s="3"/>
    </row>
    <row r="5" spans="1:7" ht="13.5" customHeight="1">
      <c r="A5" s="23"/>
      <c r="B5" s="24"/>
      <c r="C5" s="10"/>
      <c r="D5" s="11"/>
      <c r="E5" s="12"/>
      <c r="F5" s="25"/>
      <c r="G5" s="3"/>
    </row>
    <row r="6" spans="1:7" ht="13.5" customHeight="1">
      <c r="A6" s="23"/>
      <c r="B6" s="24"/>
      <c r="C6" s="13">
        <v>0.39583333333333331</v>
      </c>
      <c r="D6" s="14">
        <v>0.71180555555555547</v>
      </c>
      <c r="E6" s="15">
        <v>0</v>
      </c>
      <c r="F6" s="25"/>
      <c r="G6" s="3"/>
    </row>
    <row r="7" spans="1:7" ht="13.5" customHeight="1">
      <c r="A7" s="23"/>
      <c r="B7" s="24"/>
      <c r="C7" s="13">
        <v>0.39583333333333331</v>
      </c>
      <c r="D7" s="14">
        <v>0.71527777777777779</v>
      </c>
      <c r="E7" s="15">
        <v>1.3888888888888888E-2</v>
      </c>
      <c r="F7" s="25"/>
      <c r="G7" s="3"/>
    </row>
    <row r="8" spans="1:7" ht="13.5" customHeight="1">
      <c r="A8" s="23"/>
      <c r="B8" s="24"/>
      <c r="C8" s="13"/>
      <c r="D8" s="14"/>
      <c r="E8" s="15"/>
      <c r="F8" s="25"/>
      <c r="G8" s="3"/>
    </row>
    <row r="9" spans="1:7" ht="13.5" customHeight="1">
      <c r="A9" s="23"/>
      <c r="B9" s="24"/>
      <c r="C9" s="13"/>
      <c r="D9" s="14"/>
      <c r="E9" s="15"/>
      <c r="F9" s="25"/>
      <c r="G9" s="3"/>
    </row>
    <row r="10" spans="1:7" ht="13.5" customHeight="1">
      <c r="A10" s="23"/>
      <c r="B10" s="24"/>
      <c r="C10" s="13">
        <v>0.39583333333333331</v>
      </c>
      <c r="D10" s="14">
        <v>0.70833333333333337</v>
      </c>
      <c r="E10" s="15">
        <v>3.4722222222222224E-2</v>
      </c>
      <c r="F10" s="25"/>
      <c r="G10" s="3"/>
    </row>
    <row r="11" spans="1:7" ht="13.5" customHeight="1">
      <c r="A11" s="23"/>
      <c r="B11" s="24"/>
      <c r="C11" s="13">
        <v>0.39583333333333331</v>
      </c>
      <c r="D11" s="14">
        <v>0.70833333333333337</v>
      </c>
      <c r="E11" s="15">
        <v>4.1666666666666664E-2</v>
      </c>
      <c r="F11" s="25"/>
      <c r="G11" s="3"/>
    </row>
    <row r="12" spans="1:7" ht="13.5" customHeight="1">
      <c r="A12" s="23"/>
      <c r="B12" s="24"/>
      <c r="C12" s="13"/>
      <c r="D12" s="14"/>
      <c r="E12" s="15"/>
      <c r="F12" s="25"/>
      <c r="G12" s="3"/>
    </row>
    <row r="13" spans="1:7" ht="13.5" customHeight="1">
      <c r="A13" s="23"/>
      <c r="B13" s="24"/>
      <c r="C13" s="13">
        <v>0.39583333333333331</v>
      </c>
      <c r="D13" s="14">
        <v>0.70833333333333337</v>
      </c>
      <c r="E13" s="15">
        <v>4.1666666666666664E-2</v>
      </c>
      <c r="F13" s="25"/>
      <c r="G13" s="3"/>
    </row>
    <row r="14" spans="1:7" ht="13.5" customHeight="1">
      <c r="A14" s="23"/>
      <c r="B14" s="24"/>
      <c r="C14" s="13"/>
      <c r="D14" s="14"/>
      <c r="E14" s="15"/>
      <c r="F14" s="25"/>
      <c r="G14" s="3"/>
    </row>
    <row r="15" spans="1:7" ht="13.5" customHeight="1">
      <c r="A15" s="23"/>
      <c r="B15" s="24"/>
      <c r="C15" s="13"/>
      <c r="D15" s="14"/>
      <c r="E15" s="15"/>
      <c r="F15" s="25"/>
      <c r="G15" s="3"/>
    </row>
    <row r="16" spans="1:7" ht="13.5" customHeight="1">
      <c r="A16" s="23"/>
      <c r="B16" s="24"/>
      <c r="C16" s="13"/>
      <c r="D16" s="14"/>
      <c r="E16" s="15"/>
      <c r="F16" s="25"/>
      <c r="G16" s="3"/>
    </row>
    <row r="17" spans="1:7" ht="13.5" customHeight="1">
      <c r="A17" s="23"/>
      <c r="B17" s="24"/>
      <c r="C17" s="13">
        <v>0.39583333333333331</v>
      </c>
      <c r="D17" s="14">
        <v>0.70833333333333337</v>
      </c>
      <c r="E17" s="15">
        <v>4.1666666666666664E-2</v>
      </c>
      <c r="F17" s="25"/>
      <c r="G17" s="3"/>
    </row>
    <row r="18" spans="1:7" ht="13.5" customHeight="1">
      <c r="A18" s="23"/>
      <c r="B18" s="24"/>
      <c r="C18" s="13"/>
      <c r="D18" s="14"/>
      <c r="E18" s="15"/>
      <c r="F18" s="25"/>
      <c r="G18" s="3"/>
    </row>
    <row r="19" spans="1:7" ht="13.5" customHeight="1">
      <c r="A19" s="23"/>
      <c r="B19" s="24"/>
      <c r="C19" s="13"/>
      <c r="D19" s="14"/>
      <c r="E19" s="15"/>
      <c r="F19" s="25"/>
      <c r="G19" s="3"/>
    </row>
    <row r="20" spans="1:7" ht="13.5" customHeight="1">
      <c r="A20" s="23"/>
      <c r="B20" s="24"/>
      <c r="C20" s="13"/>
      <c r="D20" s="14"/>
      <c r="E20" s="15"/>
      <c r="F20" s="25"/>
      <c r="G20" s="3"/>
    </row>
    <row r="21" spans="1:7" ht="13.5" customHeight="1">
      <c r="A21" s="23"/>
      <c r="B21" s="24"/>
      <c r="C21" s="13"/>
      <c r="D21" s="14"/>
      <c r="E21" s="15"/>
      <c r="F21" s="25"/>
      <c r="G21" s="3"/>
    </row>
    <row r="22" spans="1:7" ht="13.5" customHeight="1">
      <c r="A22" s="23"/>
      <c r="B22" s="24"/>
      <c r="C22" s="13"/>
      <c r="D22" s="14"/>
      <c r="E22" s="15"/>
      <c r="F22" s="25"/>
      <c r="G22" s="3"/>
    </row>
    <row r="23" spans="1:7" ht="13.5" customHeight="1">
      <c r="A23" s="23"/>
      <c r="B23" s="24"/>
      <c r="C23" s="13"/>
      <c r="D23" s="14"/>
      <c r="E23" s="15"/>
      <c r="F23" s="25"/>
      <c r="G23" s="3"/>
    </row>
    <row r="24" spans="1:7" ht="13.5" customHeight="1">
      <c r="A24" s="23"/>
      <c r="B24" s="24"/>
      <c r="C24" s="13">
        <v>0.39583333333333331</v>
      </c>
      <c r="D24" s="14">
        <v>0.66666666666666663</v>
      </c>
      <c r="E24" s="15">
        <v>4.1666666666666664E-2</v>
      </c>
      <c r="F24" s="25"/>
      <c r="G24" s="3"/>
    </row>
    <row r="25" spans="1:7" ht="13.5" customHeight="1">
      <c r="A25" s="23"/>
      <c r="B25" s="24"/>
      <c r="C25" s="13">
        <v>0.39583333333333331</v>
      </c>
      <c r="D25" s="14">
        <v>0.70833333333333337</v>
      </c>
      <c r="E25" s="15">
        <v>4.1666666666666664E-2</v>
      </c>
      <c r="F25" s="25"/>
      <c r="G25" s="3"/>
    </row>
    <row r="26" spans="1:7" ht="13.5" customHeight="1">
      <c r="A26" s="23"/>
      <c r="B26" s="24"/>
      <c r="C26" s="13">
        <v>0.39583333333333331</v>
      </c>
      <c r="D26" s="14">
        <v>0.73263888888888884</v>
      </c>
      <c r="E26" s="15">
        <v>4.1666666666666664E-2</v>
      </c>
      <c r="F26" s="25"/>
      <c r="G26" s="3"/>
    </row>
    <row r="27" spans="1:7" ht="13.5" customHeight="1">
      <c r="A27" s="23"/>
      <c r="B27" s="24"/>
      <c r="C27" s="13"/>
      <c r="D27" s="14"/>
      <c r="E27" s="15"/>
      <c r="F27" s="25"/>
      <c r="G27" s="3"/>
    </row>
    <row r="28" spans="1:7" ht="13.5" customHeight="1">
      <c r="A28" s="23"/>
      <c r="B28" s="24"/>
      <c r="C28" s="13"/>
      <c r="D28" s="14"/>
      <c r="E28" s="15"/>
      <c r="F28" s="25"/>
      <c r="G28" s="3"/>
    </row>
    <row r="29" spans="1:7" ht="13.5" customHeight="1">
      <c r="A29" s="23"/>
      <c r="B29" s="24"/>
      <c r="C29" s="13"/>
      <c r="D29" s="14"/>
      <c r="E29" s="15"/>
      <c r="F29" s="25"/>
      <c r="G29" s="3"/>
    </row>
    <row r="30" spans="1:7" ht="13.5" customHeight="1">
      <c r="A30" s="23"/>
      <c r="B30" s="24"/>
      <c r="C30" s="13"/>
      <c r="D30" s="14"/>
      <c r="E30" s="15"/>
      <c r="F30" s="25"/>
      <c r="G30" s="3"/>
    </row>
    <row r="31" spans="1:7" ht="13.5" customHeight="1">
      <c r="A31" s="23"/>
      <c r="B31" s="24"/>
      <c r="C31" s="13">
        <v>0.39930555555555558</v>
      </c>
      <c r="D31" s="14">
        <v>0.70833333333333337</v>
      </c>
      <c r="E31" s="15">
        <v>4.1666666666666664E-2</v>
      </c>
      <c r="F31" s="25"/>
      <c r="G31" s="3"/>
    </row>
    <row r="32" spans="1:7" ht="13.5" customHeight="1">
      <c r="A32" s="23"/>
      <c r="B32" s="24"/>
      <c r="C32" s="13">
        <v>0.39583333333333331</v>
      </c>
      <c r="D32" s="14">
        <v>0.70833333333333337</v>
      </c>
      <c r="E32" s="15">
        <v>4.1666666666666664E-2</v>
      </c>
      <c r="F32" s="25"/>
      <c r="G32" s="3"/>
    </row>
    <row r="33" spans="1:8" ht="13.5" customHeight="1">
      <c r="A33" s="23"/>
      <c r="B33" s="24"/>
      <c r="C33" s="13">
        <v>0.39583333333333331</v>
      </c>
      <c r="D33" s="14">
        <v>0.70833333333333337</v>
      </c>
      <c r="E33" s="15">
        <v>4.1666666666666664E-2</v>
      </c>
      <c r="F33" s="25"/>
      <c r="G33" s="3"/>
    </row>
    <row r="34" spans="1:8" ht="13.5" customHeight="1">
      <c r="A34" s="23"/>
      <c r="B34" s="24"/>
      <c r="C34" s="13"/>
      <c r="D34" s="14"/>
      <c r="E34" s="15"/>
      <c r="F34" s="25"/>
      <c r="G34" s="3"/>
    </row>
    <row r="35" spans="1:8" ht="14.25" customHeight="1" thickBot="1">
      <c r="A35" s="23"/>
      <c r="B35" s="24"/>
      <c r="C35" s="16"/>
      <c r="D35" s="17"/>
      <c r="E35" s="18"/>
      <c r="F35" s="25"/>
      <c r="G35" s="3"/>
    </row>
    <row r="36" spans="1:8" ht="13.5" customHeight="1">
      <c r="A36" s="3"/>
      <c r="B36" s="3"/>
      <c r="C36" s="3"/>
      <c r="D36" s="3"/>
      <c r="E36" s="3"/>
      <c r="F36" s="3"/>
      <c r="G36" s="3"/>
    </row>
    <row r="37" spans="1:8" ht="13.5" customHeight="1">
      <c r="A37" s="3"/>
      <c r="B37" s="3"/>
      <c r="C37" s="3"/>
      <c r="D37" s="3"/>
      <c r="E37" s="35" t="s">
        <v>9</v>
      </c>
      <c r="F37" s="26"/>
      <c r="G37" s="3" t="s">
        <v>10</v>
      </c>
      <c r="H37" s="31"/>
    </row>
    <row r="38" spans="1:8" ht="13.5" customHeight="1">
      <c r="A38" s="3"/>
      <c r="B38" s="3"/>
      <c r="C38" s="3"/>
      <c r="D38" s="3"/>
      <c r="E38" s="36"/>
      <c r="F38" s="9"/>
      <c r="G38" s="3" t="s">
        <v>11</v>
      </c>
    </row>
    <row r="39" spans="1:8" ht="13.5" customHeight="1">
      <c r="A39" s="3"/>
      <c r="B39" s="3"/>
      <c r="C39" s="3"/>
      <c r="D39" s="3"/>
      <c r="E39" s="19" t="s">
        <v>12</v>
      </c>
      <c r="F39" s="9"/>
      <c r="G39" s="3" t="s">
        <v>13</v>
      </c>
    </row>
    <row r="40" spans="1:8" ht="14.25" customHeight="1" thickBot="1">
      <c r="A40" s="3"/>
      <c r="B40" s="3"/>
      <c r="C40" s="3"/>
      <c r="D40" s="3"/>
      <c r="E40" s="3"/>
      <c r="F40" s="3"/>
      <c r="G40" s="3"/>
    </row>
    <row r="41" spans="1:8" ht="13.5" customHeight="1">
      <c r="A41" s="3"/>
      <c r="B41" s="3"/>
      <c r="C41" s="20" t="s">
        <v>14</v>
      </c>
      <c r="D41" s="27">
        <v>1050</v>
      </c>
      <c r="E41" s="21" t="s">
        <v>15</v>
      </c>
      <c r="F41" s="26"/>
      <c r="G41" s="3" t="s">
        <v>16</v>
      </c>
    </row>
    <row r="42" spans="1:8" ht="14.25" customHeight="1" thickBot="1">
      <c r="A42" s="3"/>
      <c r="B42" s="3"/>
      <c r="C42" s="20" t="s">
        <v>17</v>
      </c>
      <c r="D42" s="28">
        <v>480</v>
      </c>
      <c r="E42" s="21" t="s">
        <v>18</v>
      </c>
      <c r="F42" s="29"/>
      <c r="G42" s="3" t="s">
        <v>16</v>
      </c>
    </row>
    <row r="43" spans="1:8" ht="13.5" customHeight="1">
      <c r="A43" s="3"/>
      <c r="B43" s="3"/>
      <c r="C43" s="3"/>
      <c r="D43" s="3"/>
      <c r="E43" s="20" t="s">
        <v>19</v>
      </c>
      <c r="F43" s="27"/>
      <c r="G43" s="3" t="s">
        <v>16</v>
      </c>
    </row>
    <row r="44" spans="1:8" ht="13.5" customHeight="1">
      <c r="A44" s="3"/>
      <c r="B44" s="3"/>
      <c r="C44" s="3"/>
      <c r="D44" s="3"/>
      <c r="E44" s="20" t="s">
        <v>20</v>
      </c>
      <c r="F44" s="30"/>
      <c r="G44" s="3" t="s">
        <v>16</v>
      </c>
    </row>
    <row r="45" spans="1:8" ht="14.25" customHeight="1" thickBot="1">
      <c r="A45" s="3"/>
      <c r="B45" s="3"/>
      <c r="C45" s="3"/>
      <c r="D45" s="3"/>
      <c r="E45" s="20" t="s">
        <v>20</v>
      </c>
      <c r="F45" s="28"/>
      <c r="G45" s="3" t="s">
        <v>16</v>
      </c>
    </row>
    <row r="46" spans="1:8" ht="13.5" customHeight="1">
      <c r="A46" s="3"/>
      <c r="B46" s="3"/>
      <c r="C46" s="3"/>
      <c r="D46" s="3"/>
      <c r="E46" s="3"/>
      <c r="F46" s="3"/>
      <c r="G46" s="3"/>
    </row>
    <row r="47" spans="1:8" ht="13.5" customHeight="1">
      <c r="A47" s="3"/>
      <c r="B47" s="3"/>
      <c r="C47" s="3"/>
      <c r="D47" s="3"/>
      <c r="E47" s="19" t="s">
        <v>21</v>
      </c>
      <c r="F47" s="26"/>
      <c r="G47" s="3" t="s">
        <v>16</v>
      </c>
    </row>
    <row r="48" spans="1:8" ht="13.5" customHeight="1"/>
    <row r="49" ht="13.5" customHeight="1"/>
    <row r="50" ht="13.5" customHeight="1"/>
  </sheetData>
  <mergeCells count="1">
    <mergeCell ref="E37:E38"/>
  </mergeCells>
  <phoneticPr fontId="2"/>
  <conditionalFormatting sqref="B5:B35">
    <cfRule type="cellIs" dxfId="3" priority="1" stopIfTrue="1" operator="equal">
      <formula>7</formula>
    </cfRule>
    <cfRule type="cellIs" dxfId="2" priority="2" stopIfTrue="1" operator="equal">
      <formula>1</formula>
    </cfRule>
  </conditionalFormatting>
  <dataValidations count="2">
    <dataValidation type="whole" imeMode="off" showInputMessage="1" showErrorMessage="1" errorTitle="月の入力範囲" error="１から１２までの整数値を入力して下さい。" sqref="A2">
      <formula1>1</formula1>
      <formula2>12</formula2>
    </dataValidation>
    <dataValidation type="whole" imeMode="off" operator="greaterThanOrEqual" showInputMessage="1" showErrorMessage="1" errorTitle="年の入力方法" error="１９８０以上の整数値を入力して下さい。" sqref="A1">
      <formula1>1980</formula1>
    </dataValidation>
  </dataValidations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portrait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B46" zoomScale="75" zoomScaleNormal="100" workbookViewId="0">
      <selection activeCell="O77" sqref="O77"/>
    </sheetView>
  </sheetViews>
  <sheetFormatPr defaultRowHeight="13.5"/>
  <cols>
    <col min="1" max="1" width="11.625" hidden="1" customWidth="1"/>
    <col min="2" max="2" width="3" customWidth="1"/>
    <col min="3" max="3" width="4.375" customWidth="1"/>
    <col min="4" max="4" width="11.5" customWidth="1"/>
    <col min="5" max="5" width="11.75" customWidth="1"/>
    <col min="6" max="7" width="11.625" customWidth="1"/>
    <col min="8" max="8" width="11.5" customWidth="1"/>
    <col min="9" max="9" width="11.75" customWidth="1"/>
  </cols>
  <sheetData/>
  <phoneticPr fontId="2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79" orientation="portrait" horizont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zoomScale="80" workbookViewId="0">
      <selection activeCell="K48" sqref="K48"/>
    </sheetView>
  </sheetViews>
  <sheetFormatPr defaultRowHeight="13.5"/>
  <cols>
    <col min="2" max="2" width="11.125" bestFit="1" customWidth="1"/>
    <col min="3" max="3" width="10.875" bestFit="1" customWidth="1"/>
    <col min="4" max="4" width="11" customWidth="1"/>
    <col min="5" max="5" width="11.125" bestFit="1" customWidth="1"/>
  </cols>
  <sheetData>
    <row r="1" spans="1:7" ht="13.5" customHeight="1">
      <c r="A1" s="1">
        <v>2000</v>
      </c>
      <c r="B1" s="2" t="s">
        <v>0</v>
      </c>
      <c r="C1" s="3"/>
      <c r="D1" s="3"/>
      <c r="E1" s="3"/>
      <c r="F1" s="3"/>
      <c r="G1" s="3"/>
    </row>
    <row r="2" spans="1:7" ht="14.25" customHeight="1" thickBot="1">
      <c r="A2" s="4">
        <v>3</v>
      </c>
      <c r="B2" s="5" t="s">
        <v>1</v>
      </c>
      <c r="C2" s="3"/>
      <c r="D2" s="22" t="s">
        <v>2</v>
      </c>
      <c r="E2" s="6"/>
      <c r="F2" s="6"/>
      <c r="G2" s="3"/>
    </row>
    <row r="3" spans="1:7" ht="13.5" customHeight="1">
      <c r="A3" s="3"/>
      <c r="B3" s="3"/>
      <c r="C3" s="3"/>
      <c r="D3" s="3"/>
      <c r="E3" s="3"/>
      <c r="F3" s="3"/>
      <c r="G3" s="3"/>
    </row>
    <row r="4" spans="1:7" ht="14.25" customHeight="1" thickBot="1">
      <c r="A4" s="7" t="s">
        <v>3</v>
      </c>
      <c r="B4" s="7" t="s">
        <v>4</v>
      </c>
      <c r="C4" s="8" t="s">
        <v>5</v>
      </c>
      <c r="D4" s="8" t="s">
        <v>6</v>
      </c>
      <c r="E4" s="8" t="s">
        <v>7</v>
      </c>
      <c r="F4" s="7" t="s">
        <v>8</v>
      </c>
      <c r="G4" s="3"/>
    </row>
    <row r="5" spans="1:7" ht="13.5" customHeight="1">
      <c r="A5" s="23">
        <f>DATE(A1,A2-1,16)</f>
        <v>36572</v>
      </c>
      <c r="B5" s="24">
        <f>WEEKDAY(A5)</f>
        <v>4</v>
      </c>
      <c r="C5" s="10"/>
      <c r="D5" s="11"/>
      <c r="E5" s="12"/>
      <c r="F5" s="25" t="str">
        <f>IF(C5="","",D5-C5-E5)</f>
        <v/>
      </c>
      <c r="G5" s="3"/>
    </row>
    <row r="6" spans="1:7" ht="13.5" customHeight="1">
      <c r="A6" s="23">
        <f>A5+1</f>
        <v>36573</v>
      </c>
      <c r="B6" s="24">
        <f t="shared" ref="B6:B35" si="0">WEEKDAY(A6)</f>
        <v>5</v>
      </c>
      <c r="C6" s="13">
        <v>0.39583333333333331</v>
      </c>
      <c r="D6" s="14">
        <v>0.71180555555555547</v>
      </c>
      <c r="E6" s="15">
        <v>0</v>
      </c>
      <c r="F6" s="25">
        <f t="shared" ref="F6:F35" si="1">IF(C6="","",D6-C6-E6)</f>
        <v>0.31597222222222215</v>
      </c>
      <c r="G6" s="3"/>
    </row>
    <row r="7" spans="1:7" ht="13.5" customHeight="1">
      <c r="A7" s="23">
        <f t="shared" ref="A7:A35" si="2">A6+1</f>
        <v>36574</v>
      </c>
      <c r="B7" s="24">
        <f t="shared" si="0"/>
        <v>6</v>
      </c>
      <c r="C7" s="13">
        <v>0.39583333333333331</v>
      </c>
      <c r="D7" s="14">
        <v>0.71527777777777779</v>
      </c>
      <c r="E7" s="15">
        <v>1.3888888888888888E-2</v>
      </c>
      <c r="F7" s="25">
        <f t="shared" si="1"/>
        <v>0.30555555555555558</v>
      </c>
      <c r="G7" s="3"/>
    </row>
    <row r="8" spans="1:7" ht="13.5" customHeight="1">
      <c r="A8" s="23">
        <f t="shared" si="2"/>
        <v>36575</v>
      </c>
      <c r="B8" s="24">
        <f t="shared" si="0"/>
        <v>7</v>
      </c>
      <c r="C8" s="13"/>
      <c r="D8" s="14"/>
      <c r="E8" s="15"/>
      <c r="F8" s="25" t="str">
        <f t="shared" si="1"/>
        <v/>
      </c>
      <c r="G8" s="3"/>
    </row>
    <row r="9" spans="1:7" ht="13.5" customHeight="1">
      <c r="A9" s="23">
        <f t="shared" si="2"/>
        <v>36576</v>
      </c>
      <c r="B9" s="24">
        <f t="shared" si="0"/>
        <v>1</v>
      </c>
      <c r="C9" s="13"/>
      <c r="D9" s="14"/>
      <c r="E9" s="15"/>
      <c r="F9" s="25" t="str">
        <f t="shared" si="1"/>
        <v/>
      </c>
      <c r="G9" s="3"/>
    </row>
    <row r="10" spans="1:7" ht="13.5" customHeight="1">
      <c r="A10" s="23">
        <f t="shared" si="2"/>
        <v>36577</v>
      </c>
      <c r="B10" s="24">
        <f t="shared" si="0"/>
        <v>2</v>
      </c>
      <c r="C10" s="13">
        <v>0.39583333333333331</v>
      </c>
      <c r="D10" s="14">
        <v>0.70833333333333337</v>
      </c>
      <c r="E10" s="15">
        <v>3.4722222222222224E-2</v>
      </c>
      <c r="F10" s="25">
        <f t="shared" si="1"/>
        <v>0.27777777777777785</v>
      </c>
      <c r="G10" s="3"/>
    </row>
    <row r="11" spans="1:7" ht="13.5" customHeight="1">
      <c r="A11" s="23">
        <f t="shared" si="2"/>
        <v>36578</v>
      </c>
      <c r="B11" s="24">
        <f t="shared" si="0"/>
        <v>3</v>
      </c>
      <c r="C11" s="13">
        <v>0.39583333333333331</v>
      </c>
      <c r="D11" s="14">
        <v>0.70833333333333337</v>
      </c>
      <c r="E11" s="15">
        <v>4.1666666666666664E-2</v>
      </c>
      <c r="F11" s="25">
        <f t="shared" si="1"/>
        <v>0.27083333333333337</v>
      </c>
      <c r="G11" s="3"/>
    </row>
    <row r="12" spans="1:7" ht="13.5" customHeight="1">
      <c r="A12" s="23">
        <f t="shared" si="2"/>
        <v>36579</v>
      </c>
      <c r="B12" s="24">
        <f t="shared" si="0"/>
        <v>4</v>
      </c>
      <c r="C12" s="13"/>
      <c r="D12" s="14"/>
      <c r="E12" s="15"/>
      <c r="F12" s="25" t="str">
        <f t="shared" si="1"/>
        <v/>
      </c>
      <c r="G12" s="3"/>
    </row>
    <row r="13" spans="1:7" ht="13.5" customHeight="1">
      <c r="A13" s="23">
        <f t="shared" si="2"/>
        <v>36580</v>
      </c>
      <c r="B13" s="24">
        <f t="shared" si="0"/>
        <v>5</v>
      </c>
      <c r="C13" s="13">
        <v>0.39583333333333331</v>
      </c>
      <c r="D13" s="14">
        <v>0.70833333333333337</v>
      </c>
      <c r="E13" s="15">
        <v>4.1666666666666664E-2</v>
      </c>
      <c r="F13" s="25">
        <f t="shared" si="1"/>
        <v>0.27083333333333337</v>
      </c>
      <c r="G13" s="3"/>
    </row>
    <row r="14" spans="1:7" ht="13.5" customHeight="1">
      <c r="A14" s="23">
        <f t="shared" si="2"/>
        <v>36581</v>
      </c>
      <c r="B14" s="24">
        <f t="shared" si="0"/>
        <v>6</v>
      </c>
      <c r="C14" s="13"/>
      <c r="D14" s="14"/>
      <c r="E14" s="15"/>
      <c r="F14" s="25" t="str">
        <f t="shared" si="1"/>
        <v/>
      </c>
      <c r="G14" s="3"/>
    </row>
    <row r="15" spans="1:7" ht="13.5" customHeight="1">
      <c r="A15" s="23">
        <f t="shared" si="2"/>
        <v>36582</v>
      </c>
      <c r="B15" s="24">
        <f t="shared" si="0"/>
        <v>7</v>
      </c>
      <c r="C15" s="13"/>
      <c r="D15" s="14"/>
      <c r="E15" s="15"/>
      <c r="F15" s="25" t="str">
        <f t="shared" si="1"/>
        <v/>
      </c>
      <c r="G15" s="3"/>
    </row>
    <row r="16" spans="1:7" ht="13.5" customHeight="1">
      <c r="A16" s="23">
        <f t="shared" si="2"/>
        <v>36583</v>
      </c>
      <c r="B16" s="24">
        <f t="shared" si="0"/>
        <v>1</v>
      </c>
      <c r="C16" s="13"/>
      <c r="D16" s="14"/>
      <c r="E16" s="15"/>
      <c r="F16" s="25" t="str">
        <f t="shared" si="1"/>
        <v/>
      </c>
      <c r="G16" s="3"/>
    </row>
    <row r="17" spans="1:7" ht="13.5" customHeight="1">
      <c r="A17" s="23">
        <f t="shared" si="2"/>
        <v>36584</v>
      </c>
      <c r="B17" s="24">
        <f t="shared" si="0"/>
        <v>2</v>
      </c>
      <c r="C17" s="13">
        <v>0.39583333333333331</v>
      </c>
      <c r="D17" s="14">
        <v>0.70833333333333337</v>
      </c>
      <c r="E17" s="15">
        <v>4.1666666666666664E-2</v>
      </c>
      <c r="F17" s="25">
        <f t="shared" si="1"/>
        <v>0.27083333333333337</v>
      </c>
      <c r="G17" s="3"/>
    </row>
    <row r="18" spans="1:7" ht="13.5" customHeight="1">
      <c r="A18" s="23">
        <f t="shared" si="2"/>
        <v>36585</v>
      </c>
      <c r="B18" s="24">
        <f t="shared" si="0"/>
        <v>3</v>
      </c>
      <c r="C18" s="13"/>
      <c r="D18" s="14"/>
      <c r="E18" s="15"/>
      <c r="F18" s="25" t="str">
        <f t="shared" si="1"/>
        <v/>
      </c>
      <c r="G18" s="3"/>
    </row>
    <row r="19" spans="1:7" ht="13.5" customHeight="1">
      <c r="A19" s="23">
        <f t="shared" si="2"/>
        <v>36586</v>
      </c>
      <c r="B19" s="24">
        <f t="shared" si="0"/>
        <v>4</v>
      </c>
      <c r="C19" s="13"/>
      <c r="D19" s="14"/>
      <c r="E19" s="15"/>
      <c r="F19" s="25" t="str">
        <f t="shared" si="1"/>
        <v/>
      </c>
      <c r="G19" s="3"/>
    </row>
    <row r="20" spans="1:7" ht="13.5" customHeight="1">
      <c r="A20" s="23">
        <f t="shared" si="2"/>
        <v>36587</v>
      </c>
      <c r="B20" s="24">
        <f t="shared" si="0"/>
        <v>5</v>
      </c>
      <c r="C20" s="13"/>
      <c r="D20" s="14"/>
      <c r="E20" s="15"/>
      <c r="F20" s="25" t="str">
        <f t="shared" si="1"/>
        <v/>
      </c>
      <c r="G20" s="3"/>
    </row>
    <row r="21" spans="1:7" ht="13.5" customHeight="1">
      <c r="A21" s="23">
        <f t="shared" si="2"/>
        <v>36588</v>
      </c>
      <c r="B21" s="24">
        <f t="shared" si="0"/>
        <v>6</v>
      </c>
      <c r="C21" s="13"/>
      <c r="D21" s="14"/>
      <c r="E21" s="15"/>
      <c r="F21" s="25" t="str">
        <f t="shared" si="1"/>
        <v/>
      </c>
      <c r="G21" s="3"/>
    </row>
    <row r="22" spans="1:7" ht="13.5" customHeight="1">
      <c r="A22" s="23">
        <f t="shared" si="2"/>
        <v>36589</v>
      </c>
      <c r="B22" s="24">
        <f t="shared" si="0"/>
        <v>7</v>
      </c>
      <c r="C22" s="13"/>
      <c r="D22" s="14"/>
      <c r="E22" s="15"/>
      <c r="F22" s="25" t="str">
        <f t="shared" si="1"/>
        <v/>
      </c>
      <c r="G22" s="3"/>
    </row>
    <row r="23" spans="1:7" ht="13.5" customHeight="1">
      <c r="A23" s="23">
        <f t="shared" si="2"/>
        <v>36590</v>
      </c>
      <c r="B23" s="24">
        <f t="shared" si="0"/>
        <v>1</v>
      </c>
      <c r="C23" s="13"/>
      <c r="D23" s="14"/>
      <c r="E23" s="15"/>
      <c r="F23" s="25" t="str">
        <f t="shared" si="1"/>
        <v/>
      </c>
      <c r="G23" s="3"/>
    </row>
    <row r="24" spans="1:7" ht="13.5" customHeight="1">
      <c r="A24" s="23">
        <f t="shared" si="2"/>
        <v>36591</v>
      </c>
      <c r="B24" s="24">
        <f t="shared" si="0"/>
        <v>2</v>
      </c>
      <c r="C24" s="13">
        <v>0.39583333333333331</v>
      </c>
      <c r="D24" s="14">
        <v>0.66666666666666663</v>
      </c>
      <c r="E24" s="15">
        <v>4.1666666666666664E-2</v>
      </c>
      <c r="F24" s="25">
        <f t="shared" si="1"/>
        <v>0.22916666666666666</v>
      </c>
      <c r="G24" s="3"/>
    </row>
    <row r="25" spans="1:7" ht="13.5" customHeight="1">
      <c r="A25" s="23">
        <f t="shared" si="2"/>
        <v>36592</v>
      </c>
      <c r="B25" s="24">
        <f t="shared" si="0"/>
        <v>3</v>
      </c>
      <c r="C25" s="13">
        <v>0.39583333333333331</v>
      </c>
      <c r="D25" s="14">
        <v>0.70833333333333337</v>
      </c>
      <c r="E25" s="15">
        <v>4.1666666666666664E-2</v>
      </c>
      <c r="F25" s="25">
        <f t="shared" si="1"/>
        <v>0.27083333333333337</v>
      </c>
      <c r="G25" s="3"/>
    </row>
    <row r="26" spans="1:7" ht="13.5" customHeight="1">
      <c r="A26" s="23">
        <f t="shared" si="2"/>
        <v>36593</v>
      </c>
      <c r="B26" s="24">
        <f t="shared" si="0"/>
        <v>4</v>
      </c>
      <c r="C26" s="13">
        <v>0.39583333333333331</v>
      </c>
      <c r="D26" s="14">
        <v>0.73263888888888884</v>
      </c>
      <c r="E26" s="15">
        <v>4.1666666666666664E-2</v>
      </c>
      <c r="F26" s="25">
        <f t="shared" si="1"/>
        <v>0.29513888888888884</v>
      </c>
      <c r="G26" s="3"/>
    </row>
    <row r="27" spans="1:7" ht="13.5" customHeight="1">
      <c r="A27" s="23">
        <f t="shared" si="2"/>
        <v>36594</v>
      </c>
      <c r="B27" s="24">
        <f t="shared" si="0"/>
        <v>5</v>
      </c>
      <c r="C27" s="13"/>
      <c r="D27" s="14"/>
      <c r="E27" s="15"/>
      <c r="F27" s="25" t="str">
        <f t="shared" si="1"/>
        <v/>
      </c>
      <c r="G27" s="3"/>
    </row>
    <row r="28" spans="1:7" ht="13.5" customHeight="1">
      <c r="A28" s="23">
        <f t="shared" si="2"/>
        <v>36595</v>
      </c>
      <c r="B28" s="24">
        <f t="shared" si="0"/>
        <v>6</v>
      </c>
      <c r="C28" s="13"/>
      <c r="D28" s="14"/>
      <c r="E28" s="15"/>
      <c r="F28" s="25" t="str">
        <f t="shared" si="1"/>
        <v/>
      </c>
      <c r="G28" s="3"/>
    </row>
    <row r="29" spans="1:7" ht="13.5" customHeight="1">
      <c r="A29" s="23">
        <f t="shared" si="2"/>
        <v>36596</v>
      </c>
      <c r="B29" s="24">
        <f t="shared" si="0"/>
        <v>7</v>
      </c>
      <c r="C29" s="13"/>
      <c r="D29" s="14"/>
      <c r="E29" s="15"/>
      <c r="F29" s="25" t="str">
        <f t="shared" si="1"/>
        <v/>
      </c>
      <c r="G29" s="3"/>
    </row>
    <row r="30" spans="1:7" ht="13.5" customHeight="1">
      <c r="A30" s="23">
        <f t="shared" si="2"/>
        <v>36597</v>
      </c>
      <c r="B30" s="24">
        <f t="shared" si="0"/>
        <v>1</v>
      </c>
      <c r="C30" s="13"/>
      <c r="D30" s="14"/>
      <c r="E30" s="15"/>
      <c r="F30" s="25" t="str">
        <f t="shared" si="1"/>
        <v/>
      </c>
      <c r="G30" s="3"/>
    </row>
    <row r="31" spans="1:7" ht="13.5" customHeight="1">
      <c r="A31" s="23">
        <f t="shared" si="2"/>
        <v>36598</v>
      </c>
      <c r="B31" s="24">
        <f t="shared" si="0"/>
        <v>2</v>
      </c>
      <c r="C31" s="13">
        <v>0.39930555555555558</v>
      </c>
      <c r="D31" s="14">
        <v>0.70833333333333337</v>
      </c>
      <c r="E31" s="15">
        <v>4.1666666666666664E-2</v>
      </c>
      <c r="F31" s="25">
        <f t="shared" si="1"/>
        <v>0.2673611111111111</v>
      </c>
      <c r="G31" s="3"/>
    </row>
    <row r="32" spans="1:7" ht="13.5" customHeight="1">
      <c r="A32" s="23">
        <f t="shared" si="2"/>
        <v>36599</v>
      </c>
      <c r="B32" s="24">
        <f t="shared" si="0"/>
        <v>3</v>
      </c>
      <c r="C32" s="13">
        <v>0.39583333333333331</v>
      </c>
      <c r="D32" s="14">
        <v>0.70833333333333337</v>
      </c>
      <c r="E32" s="15">
        <v>4.1666666666666664E-2</v>
      </c>
      <c r="F32" s="25">
        <f t="shared" si="1"/>
        <v>0.27083333333333337</v>
      </c>
      <c r="G32" s="3"/>
    </row>
    <row r="33" spans="1:8" ht="13.5" customHeight="1">
      <c r="A33" s="23">
        <f t="shared" si="2"/>
        <v>36600</v>
      </c>
      <c r="B33" s="24">
        <f t="shared" si="0"/>
        <v>4</v>
      </c>
      <c r="C33" s="13">
        <v>0.39583333333333331</v>
      </c>
      <c r="D33" s="14">
        <v>0.70833333333333337</v>
      </c>
      <c r="E33" s="15">
        <v>4.1666666666666664E-2</v>
      </c>
      <c r="F33" s="25">
        <f t="shared" si="1"/>
        <v>0.27083333333333337</v>
      </c>
      <c r="G33" s="3"/>
    </row>
    <row r="34" spans="1:8" ht="13.5" customHeight="1">
      <c r="A34" s="23">
        <f t="shared" si="2"/>
        <v>36601</v>
      </c>
      <c r="B34" s="24">
        <f t="shared" si="0"/>
        <v>5</v>
      </c>
      <c r="C34" s="13"/>
      <c r="D34" s="14"/>
      <c r="E34" s="15"/>
      <c r="F34" s="25" t="str">
        <f t="shared" si="1"/>
        <v/>
      </c>
      <c r="G34" s="3"/>
    </row>
    <row r="35" spans="1:8" ht="14.25" customHeight="1" thickBot="1">
      <c r="A35" s="23">
        <f t="shared" si="2"/>
        <v>36602</v>
      </c>
      <c r="B35" s="24">
        <f t="shared" si="0"/>
        <v>6</v>
      </c>
      <c r="C35" s="16"/>
      <c r="D35" s="17"/>
      <c r="E35" s="18"/>
      <c r="F35" s="25" t="str">
        <f t="shared" si="1"/>
        <v/>
      </c>
      <c r="G35" s="3"/>
    </row>
    <row r="36" spans="1:8" ht="13.5" customHeight="1">
      <c r="A36" s="3"/>
      <c r="B36" s="3"/>
      <c r="C36" s="3"/>
      <c r="D36" s="3"/>
      <c r="E36" s="32" t="s">
        <v>22</v>
      </c>
      <c r="F36" s="33">
        <f>SUM(F5:F35)</f>
        <v>3.3159722222222228</v>
      </c>
      <c r="G36" s="3"/>
    </row>
    <row r="37" spans="1:8" ht="13.5" customHeight="1">
      <c r="A37" s="3"/>
      <c r="B37" s="3"/>
      <c r="C37" s="3"/>
      <c r="D37" s="3"/>
      <c r="E37" s="35" t="s">
        <v>9</v>
      </c>
      <c r="F37" s="26">
        <f>INT(F36*24)</f>
        <v>79</v>
      </c>
      <c r="G37" s="3" t="s">
        <v>10</v>
      </c>
      <c r="H37" s="34"/>
    </row>
    <row r="38" spans="1:8" ht="13.5" customHeight="1">
      <c r="A38" s="3"/>
      <c r="B38" s="3"/>
      <c r="C38" s="3"/>
      <c r="D38" s="3"/>
      <c r="E38" s="36"/>
      <c r="F38" s="9">
        <f>MINUTE(F36)</f>
        <v>35</v>
      </c>
      <c r="G38" s="3" t="s">
        <v>11</v>
      </c>
    </row>
    <row r="39" spans="1:8" ht="13.5" customHeight="1">
      <c r="A39" s="3"/>
      <c r="B39" s="3"/>
      <c r="C39" s="3"/>
      <c r="D39" s="3"/>
      <c r="E39" s="19" t="s">
        <v>12</v>
      </c>
      <c r="F39" s="9">
        <f>COUNT(F5:F35)</f>
        <v>12</v>
      </c>
      <c r="G39" s="3" t="s">
        <v>13</v>
      </c>
    </row>
    <row r="40" spans="1:8" ht="14.25" customHeight="1" thickBot="1">
      <c r="A40" s="3"/>
      <c r="B40" s="3"/>
      <c r="C40" s="3"/>
      <c r="D40" s="3"/>
      <c r="E40" s="3"/>
      <c r="F40" s="3"/>
      <c r="G40" s="3"/>
    </row>
    <row r="41" spans="1:8" ht="13.5" customHeight="1">
      <c r="A41" s="3"/>
      <c r="B41" s="3"/>
      <c r="C41" s="20" t="s">
        <v>14</v>
      </c>
      <c r="D41" s="27">
        <v>1050</v>
      </c>
      <c r="E41" s="21" t="s">
        <v>15</v>
      </c>
      <c r="F41" s="26">
        <f>ROUND(D41*F37+D41/60*F38,0)</f>
        <v>83563</v>
      </c>
      <c r="G41" s="3" t="s">
        <v>16</v>
      </c>
    </row>
    <row r="42" spans="1:8" ht="14.25" customHeight="1" thickBot="1">
      <c r="A42" s="3"/>
      <c r="B42" s="3"/>
      <c r="C42" s="20" t="s">
        <v>17</v>
      </c>
      <c r="D42" s="28">
        <v>480</v>
      </c>
      <c r="E42" s="21" t="s">
        <v>18</v>
      </c>
      <c r="F42" s="29">
        <f>D42*F39</f>
        <v>5760</v>
      </c>
      <c r="G42" s="3" t="s">
        <v>16</v>
      </c>
    </row>
    <row r="43" spans="1:8" ht="13.5" customHeight="1">
      <c r="A43" s="3"/>
      <c r="B43" s="3"/>
      <c r="C43" s="3"/>
      <c r="D43" s="3"/>
      <c r="E43" s="20" t="s">
        <v>19</v>
      </c>
      <c r="F43" s="27"/>
      <c r="G43" s="3" t="s">
        <v>16</v>
      </c>
    </row>
    <row r="44" spans="1:8" ht="13.5" customHeight="1">
      <c r="A44" s="3"/>
      <c r="B44" s="3"/>
      <c r="C44" s="3"/>
      <c r="D44" s="3"/>
      <c r="E44" s="20" t="s">
        <v>20</v>
      </c>
      <c r="F44" s="30"/>
      <c r="G44" s="3" t="s">
        <v>16</v>
      </c>
    </row>
    <row r="45" spans="1:8" ht="14.25" customHeight="1" thickBot="1">
      <c r="A45" s="3"/>
      <c r="B45" s="3"/>
      <c r="C45" s="3"/>
      <c r="D45" s="3"/>
      <c r="E45" s="20" t="s">
        <v>20</v>
      </c>
      <c r="F45" s="28"/>
      <c r="G45" s="3" t="s">
        <v>16</v>
      </c>
    </row>
    <row r="46" spans="1:8" ht="13.5" customHeight="1">
      <c r="A46" s="3"/>
      <c r="B46" s="3"/>
      <c r="C46" s="3"/>
      <c r="D46" s="3"/>
      <c r="E46" s="3"/>
      <c r="F46" s="3"/>
      <c r="G46" s="3"/>
    </row>
    <row r="47" spans="1:8" ht="13.5" customHeight="1">
      <c r="A47" s="3"/>
      <c r="B47" s="3"/>
      <c r="C47" s="3"/>
      <c r="D47" s="3"/>
      <c r="E47" s="19" t="s">
        <v>21</v>
      </c>
      <c r="F47" s="26">
        <f>SUM(F41:F45)</f>
        <v>89323</v>
      </c>
      <c r="G47" s="3" t="s">
        <v>16</v>
      </c>
    </row>
    <row r="48" spans="1:8" ht="13.5" customHeight="1"/>
    <row r="49" ht="13.5" customHeight="1"/>
    <row r="50" ht="13.5" customHeight="1"/>
  </sheetData>
  <mergeCells count="1">
    <mergeCell ref="E37:E38"/>
  </mergeCells>
  <phoneticPr fontId="2"/>
  <conditionalFormatting sqref="B5:B35">
    <cfRule type="cellIs" dxfId="1" priority="1" stopIfTrue="1" operator="equal">
      <formula>7</formula>
    </cfRule>
    <cfRule type="cellIs" dxfId="0" priority="2" stopIfTrue="1" operator="equal">
      <formula>1</formula>
    </cfRule>
  </conditionalFormatting>
  <dataValidations count="2">
    <dataValidation type="whole" imeMode="off" showInputMessage="1" showErrorMessage="1" errorTitle="月の入力範囲" error="１から１２までの整数値を入力して下さい。" sqref="A2">
      <formula1>1</formula1>
      <formula2>12</formula2>
    </dataValidation>
    <dataValidation type="whole" imeMode="off" operator="greaterThanOrEqual" showInputMessage="1" showErrorMessage="1" errorTitle="年の入力方法" error="１９８０以上の整数値を入力して下さい。" sqref="A1">
      <formula1>1980</formula1>
    </dataValidation>
  </dataValidations>
  <pageMargins left="0.75" right="0.75" top="1" bottom="1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仕様</vt:lpstr>
      <vt:lpstr>解答例</vt:lpstr>
    </vt:vector>
  </TitlesOfParts>
  <Manager>エムティ･ソフト</Manager>
  <Company>エムティ･ソフト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出勤管理表</dc:title>
  <dc:subject>出勤管理表</dc:subject>
  <dc:creator>エムティ･ソフト</dc:creator>
  <cp:lastModifiedBy>エムティ・ソフト</cp:lastModifiedBy>
  <cp:lastPrinted>2000-12-05T11:37:36Z</cp:lastPrinted>
  <dcterms:created xsi:type="dcterms:W3CDTF">2000-03-01T09:07:55Z</dcterms:created>
  <dcterms:modified xsi:type="dcterms:W3CDTF">2018-05-27T19:45:19Z</dcterms:modified>
</cp:coreProperties>
</file>